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admin-cs\教務課\教務係\kyoushoku,tannigokan\単位互換\R6\◆受入\05_四大学連合（海外協力・国際TW）\01_春学期\01_募集要項送付\"/>
    </mc:Choice>
  </mc:AlternateContent>
  <xr:revisionPtr revIDLastSave="0" documentId="13_ncr:1_{FBE8996B-C075-4584-A0B2-3806BE881182}" xr6:coauthVersionLast="47" xr6:coauthVersionMax="47" xr10:uidLastSave="{00000000-0000-0000-0000-000000000000}"/>
  <bookViews>
    <workbookView xWindow="-120" yWindow="-120" windowWidth="29040" windowHeight="15840" xr2:uid="{00000000-000D-0000-FFFF-FFFF00000000}"/>
  </bookViews>
  <sheets>
    <sheet name="特別聴講学生願書" sheetId="2" r:id="rId1"/>
    <sheet name="写真" sheetId="3" r:id="rId2"/>
  </sheets>
  <definedNames>
    <definedName name="_xlnm._FilterDatabase" localSheetId="0" hidden="1">特別聴講学生願書!$A$47:$AA$49</definedName>
    <definedName name="_xlnm.Print_Area" localSheetId="0">特別聴講学生願書!$A$1:$J$37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2" l="1"/>
  <c r="K41" i="2"/>
  <c r="K43" i="2"/>
  <c r="J35" i="2"/>
  <c r="J34" i="2"/>
  <c r="J33" i="2"/>
  <c r="J32" i="2"/>
  <c r="AA42" i="2" s="1"/>
  <c r="I35" i="2"/>
  <c r="I34" i="2"/>
  <c r="I33" i="2"/>
  <c r="I32" i="2"/>
  <c r="H35" i="2"/>
  <c r="H34" i="2"/>
  <c r="H33" i="2"/>
  <c r="H32" i="2"/>
  <c r="G35" i="2"/>
  <c r="G34" i="2"/>
  <c r="G33" i="2"/>
  <c r="G32" i="2"/>
  <c r="F35" i="2"/>
  <c r="F34" i="2"/>
  <c r="F33" i="2"/>
  <c r="F32" i="2"/>
  <c r="D35" i="2"/>
  <c r="D34" i="2"/>
  <c r="D33" i="2"/>
  <c r="D32" i="2"/>
  <c r="C35" i="2"/>
  <c r="C34" i="2"/>
  <c r="C33" i="2"/>
  <c r="C32" i="2"/>
  <c r="J31" i="2"/>
  <c r="AA41" i="2" s="1"/>
  <c r="I31" i="2"/>
  <c r="H31" i="2"/>
  <c r="G31" i="2"/>
  <c r="F31" i="2"/>
  <c r="D31" i="2"/>
  <c r="C31" i="2"/>
  <c r="U41" i="2" s="1"/>
  <c r="Q42" i="2"/>
  <c r="Q41" i="2"/>
  <c r="S45" i="2"/>
  <c r="S44" i="2"/>
  <c r="S43" i="2"/>
  <c r="S42" i="2"/>
  <c r="S41" i="2"/>
  <c r="T41" i="2"/>
  <c r="R41" i="2"/>
  <c r="P41" i="2"/>
  <c r="O41" i="2"/>
  <c r="N41" i="2"/>
  <c r="I41" i="2"/>
  <c r="G41" i="2"/>
  <c r="F41" i="2"/>
  <c r="D41" i="2"/>
  <c r="C41" i="2"/>
  <c r="B41" i="2"/>
  <c r="M41" i="2"/>
  <c r="M42" i="2"/>
  <c r="M43" i="2"/>
  <c r="M44" i="2"/>
  <c r="M45" i="2"/>
  <c r="L42" i="2"/>
  <c r="L43" i="2"/>
  <c r="L44" i="2"/>
  <c r="L45" i="2"/>
  <c r="L41" i="2"/>
  <c r="R42" i="2"/>
  <c r="R43" i="2"/>
  <c r="R44" i="2"/>
  <c r="R45" i="2"/>
  <c r="E42" i="2" l="1"/>
  <c r="E43" i="2"/>
  <c r="E44" i="2"/>
  <c r="E45" i="2"/>
  <c r="E41" i="2"/>
  <c r="AA45" i="2" l="1"/>
  <c r="Z45" i="2"/>
  <c r="Y45" i="2"/>
  <c r="X45" i="2"/>
  <c r="W45" i="2"/>
  <c r="T45" i="2"/>
  <c r="Q45" i="2"/>
  <c r="P45" i="2"/>
  <c r="O45" i="2"/>
  <c r="N45" i="2"/>
  <c r="K45" i="2"/>
  <c r="J45" i="2"/>
  <c r="I45" i="2"/>
  <c r="H45" i="2"/>
  <c r="G45" i="2"/>
  <c r="F45" i="2"/>
  <c r="D45" i="2"/>
  <c r="C45" i="2"/>
  <c r="B45" i="2"/>
  <c r="AA44" i="2"/>
  <c r="Z44" i="2"/>
  <c r="Y44" i="2"/>
  <c r="X44" i="2"/>
  <c r="W44" i="2"/>
  <c r="T44" i="2"/>
  <c r="Q44" i="2"/>
  <c r="P44" i="2"/>
  <c r="O44" i="2"/>
  <c r="N44" i="2"/>
  <c r="K44" i="2"/>
  <c r="J44" i="2"/>
  <c r="I44" i="2"/>
  <c r="H44" i="2"/>
  <c r="G44" i="2"/>
  <c r="F44" i="2"/>
  <c r="D44" i="2"/>
  <c r="C44" i="2"/>
  <c r="B44" i="2"/>
  <c r="AA43" i="2"/>
  <c r="Z43" i="2"/>
  <c r="Y43" i="2"/>
  <c r="X43" i="2"/>
  <c r="W43" i="2"/>
  <c r="T43" i="2"/>
  <c r="Q43" i="2"/>
  <c r="P43" i="2"/>
  <c r="O43" i="2"/>
  <c r="N43" i="2"/>
  <c r="J43" i="2"/>
  <c r="I43" i="2"/>
  <c r="H43" i="2"/>
  <c r="G43" i="2"/>
  <c r="F43" i="2"/>
  <c r="D43" i="2"/>
  <c r="C43" i="2"/>
  <c r="B43" i="2"/>
  <c r="Z42" i="2"/>
  <c r="Y42" i="2"/>
  <c r="X42" i="2"/>
  <c r="W42" i="2"/>
  <c r="T42" i="2"/>
  <c r="P42" i="2"/>
  <c r="O42" i="2"/>
  <c r="N42" i="2"/>
  <c r="J42" i="2"/>
  <c r="I42" i="2"/>
  <c r="H42" i="2"/>
  <c r="G42" i="2"/>
  <c r="F42" i="2"/>
  <c r="D42" i="2"/>
  <c r="C42" i="2"/>
  <c r="B42" i="2"/>
  <c r="J41" i="2"/>
  <c r="H41" i="2"/>
  <c r="V45" i="2"/>
  <c r="U45" i="2"/>
  <c r="V44" i="2"/>
  <c r="U44" i="2"/>
  <c r="V43" i="2"/>
  <c r="U43" i="2"/>
  <c r="V42" i="2"/>
  <c r="U42" i="2"/>
  <c r="Z41" i="2"/>
  <c r="Y41" i="2"/>
  <c r="X41" i="2"/>
  <c r="W41" i="2"/>
  <c r="V41" i="2"/>
</calcChain>
</file>

<file path=xl/sharedStrings.xml><?xml version="1.0" encoding="utf-8"?>
<sst xmlns="http://schemas.openxmlformats.org/spreadsheetml/2006/main" count="576" uniqueCount="259">
  <si>
    <t>東京外国語大学長　殿</t>
    <rPh sb="0" eb="8">
      <t>トウキョウガイコクゴダイガクチョウ</t>
    </rPh>
    <rPh sb="9" eb="10">
      <t>ドノ</t>
    </rPh>
    <phoneticPr fontId="1"/>
  </si>
  <si>
    <t>フリガナ</t>
  </si>
  <si>
    <t>氏名</t>
    <rPh sb="0" eb="2">
      <t>シメイ</t>
    </rPh>
    <phoneticPr fontId="1"/>
  </si>
  <si>
    <t>生年月日</t>
    <rPh sb="0" eb="4">
      <t>セイネンガッピ</t>
    </rPh>
    <phoneticPr fontId="1"/>
  </si>
  <si>
    <t>現住所</t>
    <rPh sb="0" eb="3">
      <t>ゲンジュウショ</t>
    </rPh>
    <phoneticPr fontId="1"/>
  </si>
  <si>
    <t>在籍大学</t>
    <rPh sb="0" eb="4">
      <t>ザイセキダイガク</t>
    </rPh>
    <phoneticPr fontId="1"/>
  </si>
  <si>
    <t>学部</t>
    <rPh sb="0" eb="2">
      <t>ガクブ</t>
    </rPh>
    <phoneticPr fontId="1"/>
  </si>
  <si>
    <t>専攻</t>
    <rPh sb="0" eb="2">
      <t>センコウ</t>
    </rPh>
    <phoneticPr fontId="1"/>
  </si>
  <si>
    <t>学年</t>
    <rPh sb="0" eb="2">
      <t>ガクネン</t>
    </rPh>
    <phoneticPr fontId="1"/>
  </si>
  <si>
    <t>本学での学籍番号</t>
    <rPh sb="0" eb="2">
      <t>ホンガク</t>
    </rPh>
    <rPh sb="4" eb="8">
      <t>ガクセキバンゴウ</t>
    </rPh>
    <phoneticPr fontId="1"/>
  </si>
  <si>
    <t>履修期間</t>
    <rPh sb="0" eb="4">
      <t>リシュウキカン</t>
    </rPh>
    <phoneticPr fontId="1"/>
  </si>
  <si>
    <t>本学の授業科目を履修する理由</t>
    <rPh sb="0" eb="2">
      <t>ホンガク</t>
    </rPh>
    <rPh sb="3" eb="7">
      <t>ジュギョウカモク</t>
    </rPh>
    <rPh sb="8" eb="10">
      <t>リシュウ</t>
    </rPh>
    <rPh sb="12" eb="14">
      <t>リユウ</t>
    </rPh>
    <phoneticPr fontId="1"/>
  </si>
  <si>
    <t>No.</t>
    <phoneticPr fontId="1"/>
  </si>
  <si>
    <t>授業科目名</t>
    <rPh sb="0" eb="5">
      <t>ジュギョウカモクメイ</t>
    </rPh>
    <phoneticPr fontId="1"/>
  </si>
  <si>
    <t>授業題目名</t>
    <rPh sb="0" eb="5">
      <t>ジュギョウダイモクメイ</t>
    </rPh>
    <phoneticPr fontId="1"/>
  </si>
  <si>
    <t>時間割コード</t>
    <rPh sb="0" eb="3">
      <t>ジカンワリ</t>
    </rPh>
    <phoneticPr fontId="1"/>
  </si>
  <si>
    <t>担当教員名</t>
    <rPh sb="0" eb="5">
      <t>タントウキョウインメイ</t>
    </rPh>
    <phoneticPr fontId="1"/>
  </si>
  <si>
    <t>単位</t>
    <rPh sb="0" eb="2">
      <t>タンイ</t>
    </rPh>
    <phoneticPr fontId="1"/>
  </si>
  <si>
    <t>学期</t>
    <rPh sb="0" eb="2">
      <t>ガッキ</t>
    </rPh>
    <phoneticPr fontId="1"/>
  </si>
  <si>
    <t>ｱﾙﾌｧﾍﾞｯﾄ表記</t>
    <rPh sb="8" eb="10">
      <t>ヒョウキ</t>
    </rPh>
    <phoneticPr fontId="1"/>
  </si>
  <si>
    <t>東 京 外 国 語 大 学 特 別 聴 講 学 生 願 書</t>
    <rPh sb="0" eb="1">
      <t>ヒガシ</t>
    </rPh>
    <rPh sb="2" eb="3">
      <t>キョウ</t>
    </rPh>
    <rPh sb="4" eb="5">
      <t>ソト</t>
    </rPh>
    <rPh sb="6" eb="7">
      <t>クニ</t>
    </rPh>
    <rPh sb="8" eb="9">
      <t>ゴ</t>
    </rPh>
    <rPh sb="10" eb="11">
      <t>ダイ</t>
    </rPh>
    <rPh sb="12" eb="13">
      <t>ガク</t>
    </rPh>
    <rPh sb="14" eb="15">
      <t>トク</t>
    </rPh>
    <rPh sb="16" eb="17">
      <t>ベツ</t>
    </rPh>
    <rPh sb="18" eb="19">
      <t>チョウ</t>
    </rPh>
    <rPh sb="20" eb="21">
      <t>コウ</t>
    </rPh>
    <rPh sb="22" eb="23">
      <t>ガク</t>
    </rPh>
    <rPh sb="24" eb="25">
      <t>セイ</t>
    </rPh>
    <rPh sb="26" eb="27">
      <t>ガン</t>
    </rPh>
    <rPh sb="28" eb="29">
      <t>ショ</t>
    </rPh>
    <phoneticPr fontId="1"/>
  </si>
  <si>
    <t>TEL</t>
    <phoneticPr fontId="1"/>
  </si>
  <si>
    <t>E-Mail</t>
    <phoneticPr fontId="1"/>
  </si>
  <si>
    <t>性別</t>
    <rPh sb="0" eb="2">
      <t>セイベツ</t>
    </rPh>
    <phoneticPr fontId="1"/>
  </si>
  <si>
    <t>事務処理欄（外語大教務課使用欄）</t>
    <rPh sb="0" eb="5">
      <t>ジムショリラン</t>
    </rPh>
    <rPh sb="6" eb="9">
      <t>ガイゴダイ</t>
    </rPh>
    <rPh sb="9" eb="12">
      <t>キョウムカ</t>
    </rPh>
    <rPh sb="12" eb="15">
      <t>シヨウラン</t>
    </rPh>
    <phoneticPr fontId="1"/>
  </si>
  <si>
    <t>項目</t>
    <rPh sb="0" eb="2">
      <t>コウモク</t>
    </rPh>
    <phoneticPr fontId="1"/>
  </si>
  <si>
    <t>年</t>
    <rPh sb="0" eb="1">
      <t>ネン</t>
    </rPh>
    <phoneticPr fontId="1"/>
  </si>
  <si>
    <t>日</t>
    <rPh sb="0" eb="1">
      <t>ニチ</t>
    </rPh>
    <phoneticPr fontId="1"/>
  </si>
  <si>
    <t>名</t>
    <rPh sb="0" eb="1">
      <t>メイ</t>
    </rPh>
    <phoneticPr fontId="1"/>
  </si>
  <si>
    <t>現住所郵便番号</t>
    <rPh sb="0" eb="3">
      <t>ゲンジュウショ</t>
    </rPh>
    <rPh sb="3" eb="7">
      <t>ユウビンバンゴウ</t>
    </rPh>
    <phoneticPr fontId="1"/>
  </si>
  <si>
    <t>－</t>
    <phoneticPr fontId="1"/>
  </si>
  <si>
    <t>TEL</t>
  </si>
  <si>
    <t>E-Mail</t>
  </si>
  <si>
    <t>ﾌﾘｶﾞﾅ</t>
    <phoneticPr fontId="1"/>
  </si>
  <si>
    <t>学科</t>
    <rPh sb="0" eb="2">
      <t>ガッカ</t>
    </rPh>
    <phoneticPr fontId="1"/>
  </si>
  <si>
    <t>月</t>
    <rPh sb="0" eb="1">
      <t>ガツ</t>
    </rPh>
    <phoneticPr fontId="1"/>
  </si>
  <si>
    <t>～</t>
    <phoneticPr fontId="1"/>
  </si>
  <si>
    <t>入力方式等</t>
    <rPh sb="4" eb="5">
      <t>トウ</t>
    </rPh>
    <phoneticPr fontId="1"/>
  </si>
  <si>
    <t>半角文字で入力。</t>
    <rPh sb="0" eb="2">
      <t>ハンカク</t>
    </rPh>
    <rPh sb="2" eb="4">
      <t>モジ</t>
    </rPh>
    <phoneticPr fontId="1"/>
  </si>
  <si>
    <t>半角数字で入力。</t>
    <rPh sb="0" eb="2">
      <t>ハンカク</t>
    </rPh>
    <rPh sb="2" eb="4">
      <t>スウジ</t>
    </rPh>
    <phoneticPr fontId="1"/>
  </si>
  <si>
    <t>半角英数で入力。</t>
    <rPh sb="0" eb="2">
      <t>ハンカク</t>
    </rPh>
    <rPh sb="2" eb="4">
      <t>エイスウ</t>
    </rPh>
    <phoneticPr fontId="1"/>
  </si>
  <si>
    <t>履修を希望する授業科目（時間割コードを半角数字で入力すると、それ以外の項目は自動表示されます）</t>
    <rPh sb="0" eb="2">
      <t>リシュウ</t>
    </rPh>
    <rPh sb="3" eb="5">
      <t>キボウ</t>
    </rPh>
    <rPh sb="7" eb="11">
      <t>ジュギョウカモク</t>
    </rPh>
    <rPh sb="12" eb="15">
      <t>ジカンワリ</t>
    </rPh>
    <rPh sb="19" eb="21">
      <t>ハンカク</t>
    </rPh>
    <rPh sb="21" eb="23">
      <t>スウジ</t>
    </rPh>
    <rPh sb="24" eb="26">
      <t>ニュウリョク</t>
    </rPh>
    <rPh sb="32" eb="34">
      <t>イガイ</t>
    </rPh>
    <rPh sb="35" eb="37">
      <t>コウモク</t>
    </rPh>
    <rPh sb="38" eb="42">
      <t>ジドウヒョウジ</t>
    </rPh>
    <phoneticPr fontId="1"/>
  </si>
  <si>
    <t>曜日</t>
    <rPh sb="0" eb="2">
      <t>ヨウビ</t>
    </rPh>
    <phoneticPr fontId="1"/>
  </si>
  <si>
    <t>時限</t>
    <rPh sb="0" eb="2">
      <t>ジゲン</t>
    </rPh>
    <phoneticPr fontId="1"/>
  </si>
  <si>
    <t>入学年月日</t>
    <rPh sb="0" eb="5">
      <t>ニュウガクネンガッピ</t>
    </rPh>
    <phoneticPr fontId="1"/>
  </si>
  <si>
    <t>出学年月日</t>
    <rPh sb="0" eb="5">
      <t>シュツガクネンガッピ</t>
    </rPh>
    <phoneticPr fontId="1"/>
  </si>
  <si>
    <t>半角英字で入力。姓は全て大文字で入力。名は頭文字のみ大文字、それ以外は小文字で入力（例：外語 太郎 →【姓】GAIGO【名】Taro）。</t>
    <rPh sb="0" eb="2">
      <t>ハンカク</t>
    </rPh>
    <rPh sb="2" eb="4">
      <t>エイジ</t>
    </rPh>
    <rPh sb="5" eb="7">
      <t>ニュウリョク</t>
    </rPh>
    <rPh sb="8" eb="9">
      <t>セイ</t>
    </rPh>
    <rPh sb="10" eb="11">
      <t>スベ</t>
    </rPh>
    <rPh sb="12" eb="15">
      <t>オオモジ</t>
    </rPh>
    <rPh sb="16" eb="18">
      <t>ニュウリョク</t>
    </rPh>
    <rPh sb="19" eb="20">
      <t>ナ</t>
    </rPh>
    <rPh sb="20" eb="21">
      <t>キメイ</t>
    </rPh>
    <rPh sb="21" eb="22">
      <t>アタマ</t>
    </rPh>
    <rPh sb="22" eb="24">
      <t>モジ</t>
    </rPh>
    <rPh sb="26" eb="29">
      <t>オオモジ</t>
    </rPh>
    <rPh sb="32" eb="34">
      <t>イガイ</t>
    </rPh>
    <rPh sb="35" eb="38">
      <t>コモジ</t>
    </rPh>
    <rPh sb="39" eb="41">
      <t>ニュウリョク</t>
    </rPh>
    <rPh sb="42" eb="43">
      <t>レイ</t>
    </rPh>
    <rPh sb="44" eb="46">
      <t>ガイゴ</t>
    </rPh>
    <rPh sb="47" eb="49">
      <t>タロウ</t>
    </rPh>
    <rPh sb="52" eb="53">
      <t>セイ</t>
    </rPh>
    <rPh sb="60" eb="61">
      <t>メイ</t>
    </rPh>
    <phoneticPr fontId="1"/>
  </si>
  <si>
    <t>リストボックスから選択。</t>
    <rPh sb="9" eb="11">
      <t>センタク</t>
    </rPh>
    <phoneticPr fontId="1"/>
  </si>
  <si>
    <t xml:space="preserve">　下記のとおり、特別聴講学生として東京外国語大学に入学いたしたくお願いします。また、「単位互換に関わる個人情報の取扱いについて」（下段参照）で利用目的等を確認の上同意します。
</t>
    <rPh sb="19" eb="22">
      <t>ガイコクゴ</t>
    </rPh>
    <rPh sb="48" eb="49">
      <t>カカ</t>
    </rPh>
    <phoneticPr fontId="1"/>
  </si>
  <si>
    <t>半角数字・西暦で入力。
（yyyy/mm/dd）</t>
    <rPh sb="0" eb="2">
      <t>ハンカク</t>
    </rPh>
    <rPh sb="2" eb="4">
      <t>スウジ</t>
    </rPh>
    <rPh sb="5" eb="7">
      <t>セイレキ</t>
    </rPh>
    <phoneticPr fontId="1"/>
  </si>
  <si>
    <t>学籍整理上、男女の別をリストボックスから選択すること。</t>
    <rPh sb="0" eb="5">
      <t>ガクセキセイリジョウ</t>
    </rPh>
    <rPh sb="6" eb="8">
      <t>ダンジョ</t>
    </rPh>
    <rPh sb="9" eb="10">
      <t>ベツ</t>
    </rPh>
    <rPh sb="20" eb="22">
      <t>センタク</t>
    </rPh>
    <phoneticPr fontId="1"/>
  </si>
  <si>
    <t>「〇〇学部」「□□学科」「△△専攻」等、学部・学科・専攻の文字も含めて入力すること。学部・学科・専攻名が無い場合は、当該区分に相当する所属先を記入できる範囲で入力（例：○○領域）。</t>
    <rPh sb="3" eb="5">
      <t>ガクブ</t>
    </rPh>
    <rPh sb="9" eb="11">
      <t>ガッカ</t>
    </rPh>
    <rPh sb="15" eb="17">
      <t>センコウ</t>
    </rPh>
    <rPh sb="18" eb="19">
      <t>トウ</t>
    </rPh>
    <rPh sb="20" eb="22">
      <t>ガクブ</t>
    </rPh>
    <rPh sb="23" eb="25">
      <t>ガッカ</t>
    </rPh>
    <rPh sb="26" eb="28">
      <t>センコウ</t>
    </rPh>
    <rPh sb="29" eb="31">
      <t>モジ</t>
    </rPh>
    <rPh sb="32" eb="33">
      <t>フク</t>
    </rPh>
    <rPh sb="35" eb="37">
      <t>ニュウリョク</t>
    </rPh>
    <rPh sb="42" eb="44">
      <t>ガクブ</t>
    </rPh>
    <rPh sb="45" eb="47">
      <t>ガッカ</t>
    </rPh>
    <rPh sb="48" eb="50">
      <t>センコウ</t>
    </rPh>
    <rPh sb="50" eb="51">
      <t>メイ</t>
    </rPh>
    <rPh sb="52" eb="53">
      <t>ナ</t>
    </rPh>
    <rPh sb="54" eb="56">
      <t>バアイ</t>
    </rPh>
    <rPh sb="58" eb="60">
      <t>トウガイ</t>
    </rPh>
    <rPh sb="60" eb="62">
      <t>クブン</t>
    </rPh>
    <rPh sb="63" eb="65">
      <t>ソウトウ</t>
    </rPh>
    <rPh sb="67" eb="70">
      <t>ショゾクサキ</t>
    </rPh>
    <rPh sb="71" eb="73">
      <t>キニュウ</t>
    </rPh>
    <rPh sb="76" eb="78">
      <t>ハンイ</t>
    </rPh>
    <rPh sb="79" eb="81">
      <t>ニュウリョク</t>
    </rPh>
    <rPh sb="82" eb="83">
      <t>レイ</t>
    </rPh>
    <rPh sb="86" eb="88">
      <t>リョウイキ</t>
    </rPh>
    <phoneticPr fontId="1"/>
  </si>
  <si>
    <t>　　年　　　　月　　　　日</t>
    <rPh sb="2" eb="3">
      <t>ネン</t>
    </rPh>
    <rPh sb="7" eb="8">
      <t>ガツ</t>
    </rPh>
    <rPh sb="12" eb="13">
      <t>ニチ</t>
    </rPh>
    <phoneticPr fontId="1"/>
  </si>
  <si>
    <t>（記入日）　</t>
    <rPh sb="1" eb="3">
      <t>キニュウ</t>
    </rPh>
    <rPh sb="3" eb="4">
      <t>ビ</t>
    </rPh>
    <phoneticPr fontId="1"/>
  </si>
  <si>
    <t>記</t>
    <rPh sb="0" eb="1">
      <t>キ</t>
    </rPh>
    <phoneticPr fontId="1"/>
  </si>
  <si>
    <t>単位互換制度区分</t>
    <rPh sb="0" eb="2">
      <t>タンイ</t>
    </rPh>
    <rPh sb="2" eb="4">
      <t>ゴカン</t>
    </rPh>
    <rPh sb="4" eb="6">
      <t>セイド</t>
    </rPh>
    <rPh sb="6" eb="8">
      <t>クブン</t>
    </rPh>
    <phoneticPr fontId="1"/>
  </si>
  <si>
    <t>入力不要。</t>
    <rPh sb="0" eb="2">
      <t>ニュウリョク</t>
    </rPh>
    <rPh sb="2" eb="4">
      <t>フヨウ</t>
    </rPh>
    <phoneticPr fontId="1"/>
  </si>
  <si>
    <t>互換区分</t>
    <rPh sb="0" eb="2">
      <t>ゴカン</t>
    </rPh>
    <rPh sb="2" eb="4">
      <t>クブン</t>
    </rPh>
    <phoneticPr fontId="1"/>
  </si>
  <si>
    <t>姓</t>
    <rPh sb="0" eb="1">
      <t>セイ</t>
    </rPh>
    <phoneticPr fontId="1"/>
  </si>
  <si>
    <t>ミドルネームは姓・名いずれかに寄せて入力。</t>
    <rPh sb="7" eb="8">
      <t>セイ</t>
    </rPh>
    <rPh sb="9" eb="10">
      <t>ナ</t>
    </rPh>
    <rPh sb="15" eb="16">
      <t>ヨ</t>
    </rPh>
    <phoneticPr fontId="1"/>
  </si>
  <si>
    <t>都道府県名から入力。
（英数字は半角英数を使用）</t>
    <rPh sb="0" eb="4">
      <t>トドウフケン</t>
    </rPh>
    <rPh sb="4" eb="5">
      <t>メイ</t>
    </rPh>
    <rPh sb="12" eb="15">
      <t>エイスウジ</t>
    </rPh>
    <rPh sb="16" eb="18">
      <t>ハンカク</t>
    </rPh>
    <rPh sb="18" eb="20">
      <t>エイスウ</t>
    </rPh>
    <rPh sb="21" eb="23">
      <t>シヨウ</t>
    </rPh>
    <phoneticPr fontId="1"/>
  </si>
  <si>
    <t>時間割CD</t>
    <phoneticPr fontId="15"/>
  </si>
  <si>
    <t>科目名</t>
    <phoneticPr fontId="15"/>
  </si>
  <si>
    <t>単位</t>
    <phoneticPr fontId="15"/>
  </si>
  <si>
    <t>クラス</t>
  </si>
  <si>
    <t>授業題目</t>
    <rPh sb="0" eb="4">
      <t>ジュギョウダイモク</t>
    </rPh>
    <phoneticPr fontId="15"/>
  </si>
  <si>
    <t>教員名</t>
    <phoneticPr fontId="15"/>
  </si>
  <si>
    <t>学期名</t>
    <phoneticPr fontId="15"/>
  </si>
  <si>
    <t>曜日名</t>
    <phoneticPr fontId="15"/>
  </si>
  <si>
    <t>時限</t>
  </si>
  <si>
    <t>授業開講形態</t>
    <rPh sb="0" eb="2">
      <t>ジュギョウ</t>
    </rPh>
    <phoneticPr fontId="15"/>
  </si>
  <si>
    <t>19143301</t>
  </si>
  <si>
    <t>諸地域言語（ﾌｨﾘﾋﾟﾝ語1）</t>
  </si>
  <si>
    <t xml:space="preserve"> 1</t>
  </si>
  <si>
    <t>高野  邦夫</t>
  </si>
  <si>
    <t>春学期</t>
  </si>
  <si>
    <t>水曜日</t>
  </si>
  <si>
    <t>1</t>
  </si>
  <si>
    <t>オンライン</t>
  </si>
  <si>
    <t/>
  </si>
  <si>
    <t>木曜日</t>
  </si>
  <si>
    <t>4</t>
  </si>
  <si>
    <t>19144701</t>
  </si>
  <si>
    <t>諸地域言語（ﾋﾝﾃﾞｨｰ語1）</t>
  </si>
  <si>
    <t>今村　泰也</t>
  </si>
  <si>
    <t>月曜日</t>
  </si>
  <si>
    <t>2</t>
  </si>
  <si>
    <t>19144901</t>
  </si>
  <si>
    <t>諸地域言語（ﾍﾞﾝｶﾞﾙ語1）</t>
  </si>
  <si>
    <t>ﾍﾞﾝｶﾞﾙ語</t>
  </si>
  <si>
    <t>Conversation 1a</t>
  </si>
  <si>
    <t>3</t>
  </si>
  <si>
    <t>19144902</t>
  </si>
  <si>
    <t>ベンガル語文法a (J)</t>
  </si>
  <si>
    <t>奥田　由香</t>
  </si>
  <si>
    <t>夏学期</t>
  </si>
  <si>
    <t>集中</t>
  </si>
  <si>
    <t>19145701</t>
  </si>
  <si>
    <t>諸地域言語（ｵｾｱﾆｱ諸語1）</t>
  </si>
  <si>
    <t>ｵｾｱﾆｱ諸語</t>
  </si>
  <si>
    <t>消滅の危機に瀕した太平洋の言語（パプアニューギニア他）</t>
  </si>
  <si>
    <t>佐藤　寛子</t>
  </si>
  <si>
    <t>古典言語1</t>
  </si>
  <si>
    <t xml:space="preserve"> 2</t>
  </si>
  <si>
    <t>ラテン語初級 1</t>
  </si>
  <si>
    <t>長島　真以於</t>
  </si>
  <si>
    <t>火曜日</t>
  </si>
  <si>
    <t>6</t>
  </si>
  <si>
    <t>ラテン語講読</t>
  </si>
  <si>
    <t>ギリシャ語初級の世界を知る I</t>
  </si>
  <si>
    <t>杉山  晃太郎</t>
  </si>
  <si>
    <t>対面</t>
  </si>
  <si>
    <t>19180146</t>
  </si>
  <si>
    <t>ギリシャ語上級の世界を知る I</t>
  </si>
  <si>
    <t>19180147</t>
  </si>
  <si>
    <t>サンスクリット語 I</t>
  </si>
  <si>
    <t>19180148</t>
  </si>
  <si>
    <t>19180149</t>
  </si>
  <si>
    <t>パーリ語</t>
  </si>
  <si>
    <t>19180150</t>
  </si>
  <si>
    <t>19180151</t>
  </si>
  <si>
    <t>ｱｼﾞｱの言語1</t>
  </si>
  <si>
    <t>アイヌ語 1</t>
  </si>
  <si>
    <t>吉川　佳見</t>
  </si>
  <si>
    <t>キルギス語の世界を知る</t>
  </si>
  <si>
    <t>アクマタリエワ</t>
  </si>
  <si>
    <t>19180156</t>
  </si>
  <si>
    <t>チベット語の世界を知る I</t>
  </si>
  <si>
    <t>星 泉</t>
  </si>
  <si>
    <t>金曜日</t>
  </si>
  <si>
    <t>19180157</t>
  </si>
  <si>
    <t>宮本　城</t>
  </si>
  <si>
    <t>19180158</t>
  </si>
  <si>
    <t>村山　和之</t>
  </si>
  <si>
    <t>19180159</t>
  </si>
  <si>
    <t>初級ヘブライ語文法</t>
  </si>
  <si>
    <t>飯郷　友康</t>
  </si>
  <si>
    <t>19180160</t>
  </si>
  <si>
    <t>沖縄語初級Ⅰ</t>
  </si>
  <si>
    <t>19180161</t>
  </si>
  <si>
    <t>5</t>
  </si>
  <si>
    <t>19180162</t>
  </si>
  <si>
    <t>パシュトー語初級１</t>
  </si>
  <si>
    <t>登利谷　正人</t>
  </si>
  <si>
    <t>19180163</t>
  </si>
  <si>
    <t>Japanese for beginners 2</t>
  </si>
  <si>
    <t>作田　奈苗</t>
  </si>
  <si>
    <t>19180164</t>
  </si>
  <si>
    <t>東アルメニア語入門</t>
  </si>
  <si>
    <t>吉村 貴之</t>
  </si>
  <si>
    <t>19180165</t>
  </si>
  <si>
    <t>フィジー語文法</t>
  </si>
  <si>
    <t>岡本　進</t>
  </si>
  <si>
    <t>19180166</t>
  </si>
  <si>
    <t>19180167</t>
  </si>
  <si>
    <t>19180168</t>
  </si>
  <si>
    <t>Japanese for beginners 1</t>
  </si>
  <si>
    <t>19180177</t>
  </si>
  <si>
    <t>ｵｾｱﾆｱ･ｱﾒﾘｶの言語1</t>
  </si>
  <si>
    <t>ハワイ語入門</t>
  </si>
  <si>
    <t>岩崎　加奈絵</t>
  </si>
  <si>
    <t>19180178</t>
  </si>
  <si>
    <t>ハイダ族の言語と文化</t>
  </si>
  <si>
    <t>堀 博文</t>
  </si>
  <si>
    <t>19180179</t>
  </si>
  <si>
    <t>内原　洋人</t>
  </si>
  <si>
    <t>19180180</t>
  </si>
  <si>
    <t>ﾖｰﾛｯﾊﾟの言語1</t>
  </si>
  <si>
    <t>児島  康宏</t>
  </si>
  <si>
    <t>19180182</t>
  </si>
  <si>
    <t>南澤　佑樹</t>
  </si>
  <si>
    <t>19180183</t>
  </si>
  <si>
    <t>フィンランド語の世界を知る</t>
  </si>
  <si>
    <t>石井　晴奈</t>
  </si>
  <si>
    <t>19180184</t>
  </si>
  <si>
    <t>オランダ語の世界を知る　Ⅰ</t>
  </si>
  <si>
    <t>末松　淑美</t>
  </si>
  <si>
    <t>19180185</t>
  </si>
  <si>
    <t>バスク語の世界を知る（１）（エチェパレ院寄付授業）</t>
  </si>
  <si>
    <t>ガリ　オルティゴーサ</t>
  </si>
  <si>
    <t>19180186</t>
  </si>
  <si>
    <t>カタルーニャ語I（ラモン・リュイ院寄付授業）</t>
  </si>
  <si>
    <t>ダニエル・フォルテア</t>
  </si>
  <si>
    <t>19180187</t>
  </si>
  <si>
    <t>初級ハンガリー語</t>
  </si>
  <si>
    <t>19180188</t>
  </si>
  <si>
    <t>ルーマニア語の世界を知るⅠ（ルーマニア文化院寄付授業）</t>
  </si>
  <si>
    <t>菅井　健太</t>
  </si>
  <si>
    <t>19180189</t>
  </si>
  <si>
    <t>ブルガリア語の世界を知る I (駐日ブルガリア共和国大使館寄附授業)</t>
  </si>
  <si>
    <t>木村　真</t>
  </si>
  <si>
    <t>19180190</t>
  </si>
  <si>
    <t>アイルランド語</t>
  </si>
  <si>
    <t>山田　怜央</t>
  </si>
  <si>
    <t>19180191</t>
  </si>
  <si>
    <t>リトアニア語の世界を知るⅠ</t>
  </si>
  <si>
    <t>櫻井  映子</t>
  </si>
  <si>
    <t>19180192</t>
  </si>
  <si>
    <t>スロヴェニア語初級2</t>
  </si>
  <si>
    <t>ヴェスナ　ブコヴェツ</t>
  </si>
  <si>
    <t>19180193</t>
  </si>
  <si>
    <t>スロヴェニア語初級1</t>
  </si>
  <si>
    <t>19180194</t>
  </si>
  <si>
    <t>田中  孝史</t>
  </si>
  <si>
    <t>19180195</t>
  </si>
  <si>
    <t>スロヴェニア語中級</t>
  </si>
  <si>
    <t>19180196</t>
  </si>
  <si>
    <t>実践スロヴェニア語</t>
  </si>
  <si>
    <t>19180197</t>
  </si>
  <si>
    <t>スロヴェニア語上級</t>
  </si>
  <si>
    <t>19180198</t>
  </si>
  <si>
    <t>現代ギリシア語</t>
  </si>
  <si>
    <t>村田　奈々子</t>
  </si>
  <si>
    <t>19180199</t>
  </si>
  <si>
    <t>19180200</t>
  </si>
  <si>
    <t>ｱﾌﾘｶの言語1</t>
  </si>
  <si>
    <t>19180216</t>
  </si>
  <si>
    <t>19180217</t>
  </si>
  <si>
    <t>アムハラ語入門</t>
  </si>
  <si>
    <t>若狭  基道</t>
  </si>
  <si>
    <t>19180218</t>
  </si>
  <si>
    <t>箕浦  信勝</t>
  </si>
  <si>
    <t>19180219</t>
  </si>
  <si>
    <t>手話言語</t>
  </si>
  <si>
    <t>日本手話</t>
  </si>
  <si>
    <r>
      <t>＜注意事項＞
①　</t>
    </r>
    <r>
      <rPr>
        <b/>
        <u/>
        <sz val="9"/>
        <color theme="1"/>
        <rFont val="ＭＳ Ｐ明朝"/>
        <family val="1"/>
        <charset val="128"/>
      </rPr>
      <t>2024年4月1日現在</t>
    </r>
    <r>
      <rPr>
        <sz val="9"/>
        <color theme="1"/>
        <rFont val="ＭＳ Ｐ明朝"/>
        <family val="1"/>
        <charset val="128"/>
      </rPr>
      <t>の情報を入力してください。
②　各項目の【入力方式等】に留意し、太枠の箇所のみ入力してください。関数設定の都合上、書式変更（行・列の挿入・削除等）は行わないでください。
③　入力方式に誤りがあった場合（例：半角英数を使用すべきところ、全角英数を使用している等）に限り、本学教務課で該当箇所を事務的に修正することがあります。</t>
    </r>
    <rPh sb="1" eb="3">
      <t>チュウイ</t>
    </rPh>
    <rPh sb="3" eb="5">
      <t>ジコウ</t>
    </rPh>
    <rPh sb="13" eb="14">
      <t>ネン</t>
    </rPh>
    <rPh sb="15" eb="16">
      <t>ガツ</t>
    </rPh>
    <rPh sb="17" eb="18">
      <t>ニチ</t>
    </rPh>
    <rPh sb="18" eb="20">
      <t>ゲンザイ</t>
    </rPh>
    <rPh sb="21" eb="23">
      <t>ジョウホウ</t>
    </rPh>
    <rPh sb="24" eb="26">
      <t>ニュウリョク</t>
    </rPh>
    <rPh sb="36" eb="37">
      <t>カク</t>
    </rPh>
    <rPh sb="37" eb="39">
      <t>コウモク</t>
    </rPh>
    <rPh sb="41" eb="45">
      <t>ニュウリョクホウシキ</t>
    </rPh>
    <rPh sb="45" eb="46">
      <t>トウ</t>
    </rPh>
    <rPh sb="48" eb="50">
      <t>リュウイ</t>
    </rPh>
    <rPh sb="52" eb="54">
      <t>フトワク</t>
    </rPh>
    <rPh sb="55" eb="57">
      <t>カショ</t>
    </rPh>
    <rPh sb="59" eb="61">
      <t>ニュウリョク</t>
    </rPh>
    <rPh sb="68" eb="70">
      <t>カンスウ</t>
    </rPh>
    <rPh sb="70" eb="72">
      <t>セッテイ</t>
    </rPh>
    <rPh sb="73" eb="76">
      <t>ツゴウジョウ</t>
    </rPh>
    <rPh sb="77" eb="79">
      <t>ショシキ</t>
    </rPh>
    <rPh sb="79" eb="81">
      <t>ヘンコウ</t>
    </rPh>
    <rPh sb="82" eb="83">
      <t>ギョウ</t>
    </rPh>
    <rPh sb="84" eb="85">
      <t>レツ</t>
    </rPh>
    <rPh sb="86" eb="88">
      <t>ソウニュウ</t>
    </rPh>
    <rPh sb="89" eb="92">
      <t>サクジョトウ</t>
    </rPh>
    <rPh sb="94" eb="95">
      <t>オコナ</t>
    </rPh>
    <rPh sb="107" eb="109">
      <t>ニュウリョク</t>
    </rPh>
    <rPh sb="109" eb="111">
      <t>ホウシキ</t>
    </rPh>
    <rPh sb="112" eb="113">
      <t>アヤマ</t>
    </rPh>
    <rPh sb="118" eb="120">
      <t>バアイ</t>
    </rPh>
    <rPh sb="121" eb="122">
      <t>レイ</t>
    </rPh>
    <rPh sb="123" eb="125">
      <t>ハンカク</t>
    </rPh>
    <rPh sb="125" eb="127">
      <t>エイスウ</t>
    </rPh>
    <rPh sb="128" eb="130">
      <t>シヨウ</t>
    </rPh>
    <rPh sb="137" eb="139">
      <t>ゼンカク</t>
    </rPh>
    <rPh sb="139" eb="141">
      <t>エイスウ</t>
    </rPh>
    <rPh sb="142" eb="144">
      <t>シヨウ</t>
    </rPh>
    <rPh sb="148" eb="149">
      <t>トウ</t>
    </rPh>
    <rPh sb="151" eb="152">
      <t>カギ</t>
    </rPh>
    <rPh sb="154" eb="156">
      <t>ホンガク</t>
    </rPh>
    <rPh sb="156" eb="159">
      <t>キョウムカ</t>
    </rPh>
    <rPh sb="160" eb="162">
      <t>ガイトウ</t>
    </rPh>
    <rPh sb="162" eb="164">
      <t>カショ</t>
    </rPh>
    <rPh sb="165" eb="168">
      <t>ジムテキ</t>
    </rPh>
    <rPh sb="169" eb="171">
      <t>シュウセイ</t>
    </rPh>
    <phoneticPr fontId="1"/>
  </si>
  <si>
    <t>学生証の発行</t>
    <rPh sb="0" eb="3">
      <t>ガクセイショウ</t>
    </rPh>
    <rPh sb="4" eb="6">
      <t>ハッコウ</t>
    </rPh>
    <phoneticPr fontId="1"/>
  </si>
  <si>
    <t>ﾌｨﾘﾋﾟﾝ語/SPH241C1A</t>
  </si>
  <si>
    <t>ﾌｨﾘﾋﾟﾝ語Ⅰ-10</t>
  </si>
  <si>
    <t>ﾋﾝﾃﾞｨｰ語/SHI241G2AX</t>
  </si>
  <si>
    <t>ヒンディー語　文法　II b</t>
  </si>
  <si>
    <t>スジット・クマル・マンダル</t>
  </si>
  <si>
    <t>石原　美里</t>
  </si>
  <si>
    <t>八尾  史</t>
  </si>
  <si>
    <t>タミル語とタミル文化</t>
  </si>
  <si>
    <t>バローチー語とその民族文化</t>
  </si>
  <si>
    <t>陶　天龍</t>
  </si>
  <si>
    <t>クルド語入門(ソーラーニ―方言)</t>
    <phoneticPr fontId="15"/>
  </si>
  <si>
    <t>アフマディヤーン　ソホラブ</t>
    <phoneticPr fontId="15"/>
  </si>
  <si>
    <t>トラパネク語１</t>
  </si>
  <si>
    <t>トラパネク語２</t>
  </si>
  <si>
    <t>ジョージア語（グルジア語）</t>
  </si>
  <si>
    <t>デンマーク語（1）</t>
  </si>
  <si>
    <t>大島　一</t>
  </si>
  <si>
    <t>ウラル語を学ぶ　〜マリ語初級1〜</t>
  </si>
  <si>
    <t>セルビア・クロアチア語の世界を知る</t>
  </si>
  <si>
    <t>山崎  信一</t>
  </si>
  <si>
    <t>ツォンガ語１</t>
  </si>
  <si>
    <t>未定（非常勤）</t>
  </si>
  <si>
    <t>ツォンガ語２</t>
  </si>
  <si>
    <t>マダガスカル語</t>
  </si>
  <si>
    <t>19180223</t>
  </si>
  <si>
    <t>小薗江　聡</t>
  </si>
  <si>
    <t>学生証発行</t>
    <rPh sb="0" eb="3">
      <t>ガクセイショウ</t>
    </rPh>
    <rPh sb="3" eb="5">
      <t>ハッコウ</t>
    </rPh>
    <phoneticPr fontId="1"/>
  </si>
  <si>
    <t>特別聴講学生の在籍歴ある場合、半角英数で入力。</t>
    <rPh sb="9" eb="10">
      <t>レキ</t>
    </rPh>
    <phoneticPr fontId="1"/>
  </si>
  <si>
    <t>◆　単位互換に関わる個人情報の取扱い
 　本申請書に記載される個人情報及び申請者の成績評価についての個人情報は、東京外国語大学及び単位互換協定を結ぶ各大学が、単位互換制度を運営するために必要な次の利用目的に使用します。なお、利用目的達成のために、各大学間で相互に必要な情報の提供を行います。　　　　　　　　　　　　　　　　　　　　　　　　　　　　　　　　　　
　①　単位互換協定に基づく各大学間の所属大学と協定大学間の派遣・受入手続業務。
　②　特別聴講学生のための学籍管理業務（履修登録・成績評価・単位認定・学生証及び証明書発行・施設利用等）。
　③　単位互換制度を維持管理するための業務。</t>
    <rPh sb="2" eb="4">
      <t>タンイ</t>
    </rPh>
    <rPh sb="4" eb="6">
      <t>ゴカン</t>
    </rPh>
    <rPh sb="7" eb="8">
      <t>カカ</t>
    </rPh>
    <rPh sb="10" eb="12">
      <t>コジン</t>
    </rPh>
    <rPh sb="12" eb="14">
      <t>ジョウホウ</t>
    </rPh>
    <rPh sb="15" eb="16">
      <t>ト</t>
    </rPh>
    <rPh sb="16" eb="17">
      <t>アツカ</t>
    </rPh>
    <rPh sb="58" eb="61">
      <t>ガイコクゴ</t>
    </rPh>
    <rPh sb="112" eb="114">
      <t>リヨウ</t>
    </rPh>
    <rPh sb="114" eb="116">
      <t>モクテキ</t>
    </rPh>
    <rPh sb="116" eb="118">
      <t>タッセイ</t>
    </rPh>
    <rPh sb="123" eb="126">
      <t>カクダイガク</t>
    </rPh>
    <rPh sb="126" eb="127">
      <t>カン</t>
    </rPh>
    <rPh sb="128" eb="130">
      <t>ソウゴ</t>
    </rPh>
    <rPh sb="131" eb="133">
      <t>ヒツヨウ</t>
    </rPh>
    <rPh sb="134" eb="136">
      <t>ジョウホウ</t>
    </rPh>
    <rPh sb="137" eb="139">
      <t>テイキョウ</t>
    </rPh>
    <rPh sb="140" eb="141">
      <t>オコナ</t>
    </rPh>
    <rPh sb="255" eb="258">
      <t>ガクセイショウ</t>
    </rPh>
    <rPh sb="266" eb="268">
      <t>シセツ</t>
    </rPh>
    <rPh sb="268" eb="270">
      <t>リヨウ</t>
    </rPh>
    <rPh sb="270" eb="271">
      <t>トウ</t>
    </rPh>
    <phoneticPr fontId="1"/>
  </si>
  <si>
    <r>
      <t xml:space="preserve">　　　写真について
　　　・脱帽上半身
　　　・正　　　面
</t>
    </r>
    <r>
      <rPr>
        <sz val="9"/>
        <color theme="1"/>
        <rFont val="ＭＳ Ｐ明朝"/>
        <family val="1"/>
        <charset val="128"/>
      </rPr>
      <t>※ 学生証の発行を希望する場合のみ、[写真]シートに写真データを貼付してください。
（発行希望しない場合は不要）</t>
    </r>
    <rPh sb="3" eb="5">
      <t>シャシン</t>
    </rPh>
    <rPh sb="15" eb="17">
      <t>ダツボウ</t>
    </rPh>
    <rPh sb="17" eb="20">
      <t>ジョウハンシン</t>
    </rPh>
    <rPh sb="25" eb="26">
      <t>タダシ</t>
    </rPh>
    <rPh sb="29" eb="30">
      <t>メン</t>
    </rPh>
    <rPh sb="64" eb="66">
      <t>チョウフ</t>
    </rPh>
    <phoneticPr fontId="1"/>
  </si>
  <si>
    <r>
      <rPr>
        <sz val="14"/>
        <color theme="1"/>
        <rFont val="ＭＳ Ｐゴシック"/>
        <family val="3"/>
        <charset val="128"/>
        <scheme val="minor"/>
      </rPr>
      <t>＜写真貼付欄＞</t>
    </r>
    <r>
      <rPr>
        <sz val="11"/>
        <color theme="1"/>
        <rFont val="ＭＳ Ｐゴシック"/>
        <family val="2"/>
        <charset val="128"/>
        <scheme val="minor"/>
      </rPr>
      <t xml:space="preserve">
・脱帽上半身
・正　　　　 面</t>
    </r>
    <rPh sb="1" eb="3">
      <t>シャシン</t>
    </rPh>
    <rPh sb="3" eb="5">
      <t>チョウフ</t>
    </rPh>
    <rPh sb="5" eb="6">
      <t>ラン</t>
    </rPh>
    <phoneticPr fontId="1"/>
  </si>
  <si>
    <t>複合領域（海外協力）</t>
    <rPh sb="0" eb="4">
      <t>フクゴウリョウイキ</t>
    </rPh>
    <rPh sb="5" eb="9">
      <t>カイガイキョウリョク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</si>
</sst>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9"/>
      <color theme="1"/>
      <name val="ＭＳ Ｐ明朝"/>
      <family val="1"/>
      <charset val="128"/>
    </font>
    <font>
      <sz val="10"/>
      <color theme="1"/>
      <name val="ＭＳ Ｐゴシック"/>
      <family val="2"/>
      <charset val="128"/>
      <scheme val="minor"/>
    </font>
    <font>
      <u/>
      <sz val="11"/>
      <color theme="10"/>
      <name val="ＭＳ Ｐゴシック"/>
      <family val="2"/>
      <charset val="128"/>
      <scheme val="minor"/>
    </font>
    <font>
      <sz val="9"/>
      <color theme="1"/>
      <name val="ＭＳ Ｐゴシック"/>
      <family val="2"/>
      <charset val="128"/>
      <scheme val="minor"/>
    </font>
    <font>
      <sz val="8"/>
      <color theme="1"/>
      <name val="ＭＳ Ｐ明朝"/>
      <family val="1"/>
      <charset val="128"/>
    </font>
    <font>
      <sz val="8"/>
      <color theme="1"/>
      <name val="ＭＳ Ｐゴシック"/>
      <family val="2"/>
      <charset val="128"/>
      <scheme val="minor"/>
    </font>
    <font>
      <sz val="11"/>
      <name val="ＭＳ Ｐ明朝"/>
      <family val="1"/>
      <charset val="128"/>
    </font>
    <font>
      <sz val="11"/>
      <name val="ＭＳ Ｐゴシック"/>
      <family val="2"/>
      <charset val="128"/>
      <scheme val="minor"/>
    </font>
    <font>
      <b/>
      <u/>
      <sz val="9"/>
      <color theme="1"/>
      <name val="ＭＳ Ｐ明朝"/>
      <family val="1"/>
      <charset val="128"/>
    </font>
    <font>
      <sz val="10"/>
      <name val="ＭＳ Ｐ明朝"/>
      <family val="1"/>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1"/>
      <color theme="1"/>
      <name val="ＭＳ Ｐ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left/>
      <right style="medium">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14" fillId="0" borderId="0"/>
  </cellStyleXfs>
  <cellXfs count="14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6" borderId="54" xfId="2" applyFont="1" applyFill="1" applyBorder="1" applyAlignment="1">
      <alignment horizontal="center" vertical="center" wrapText="1"/>
    </xf>
    <xf numFmtId="0" fontId="2" fillId="6" borderId="55" xfId="2" applyFont="1" applyFill="1" applyBorder="1" applyAlignment="1">
      <alignment horizontal="center" vertical="center" wrapText="1"/>
    </xf>
    <xf numFmtId="0" fontId="2" fillId="6" borderId="54" xfId="2" applyFont="1" applyFill="1" applyBorder="1" applyAlignment="1">
      <alignment horizontal="center" vertical="center"/>
    </xf>
    <xf numFmtId="0" fontId="2" fillId="0" borderId="54" xfId="2" quotePrefix="1" applyFont="1" applyBorder="1" applyAlignment="1">
      <alignment horizontal="center" vertical="center" wrapText="1"/>
    </xf>
    <xf numFmtId="0" fontId="2" fillId="0" borderId="54" xfId="2" quotePrefix="1" applyFont="1" applyBorder="1" applyAlignment="1">
      <alignment vertical="center" wrapText="1"/>
    </xf>
    <xf numFmtId="0" fontId="2" fillId="7" borderId="54" xfId="2" applyFont="1" applyFill="1" applyBorder="1" applyAlignment="1">
      <alignment horizontal="center"/>
    </xf>
    <xf numFmtId="0" fontId="2" fillId="7" borderId="54" xfId="2" applyFont="1" applyFill="1" applyBorder="1" applyAlignment="1">
      <alignment horizontal="center" wrapText="1"/>
    </xf>
    <xf numFmtId="0" fontId="2" fillId="7" borderId="54" xfId="2" applyFont="1" applyFill="1" applyBorder="1"/>
    <xf numFmtId="0" fontId="2" fillId="7" borderId="54" xfId="2" applyFont="1" applyFill="1" applyBorder="1" applyAlignment="1">
      <alignment wrapText="1"/>
    </xf>
    <xf numFmtId="0" fontId="2" fillId="7" borderId="54" xfId="2" applyFont="1" applyFill="1" applyBorder="1" applyAlignment="1">
      <alignment vertical="center"/>
    </xf>
    <xf numFmtId="0" fontId="2" fillId="0" borderId="54" xfId="2" quotePrefix="1" applyFont="1" applyBorder="1" applyAlignment="1">
      <alignment horizontal="center" vertical="center"/>
    </xf>
    <xf numFmtId="0" fontId="2" fillId="0" borderId="54" xfId="2" quotePrefix="1" applyFont="1" applyBorder="1" applyAlignment="1">
      <alignment vertical="center"/>
    </xf>
    <xf numFmtId="0" fontId="2" fillId="0" borderId="54" xfId="2" applyFont="1" applyBorder="1" applyAlignment="1">
      <alignment wrapText="1"/>
    </xf>
    <xf numFmtId="0" fontId="2" fillId="0" borderId="55" xfId="2" quotePrefix="1" applyFont="1" applyBorder="1" applyAlignment="1">
      <alignment horizontal="center" vertical="center"/>
    </xf>
    <xf numFmtId="0" fontId="2" fillId="0" borderId="56" xfId="2" quotePrefix="1" applyFont="1" applyBorder="1" applyAlignment="1">
      <alignment horizontal="center" vertical="center"/>
    </xf>
    <xf numFmtId="0" fontId="2" fillId="0" borderId="56" xfId="2" quotePrefix="1" applyFont="1" applyBorder="1" applyAlignment="1">
      <alignment vertical="center"/>
    </xf>
    <xf numFmtId="0" fontId="2" fillId="0" borderId="56" xfId="2" quotePrefix="1" applyFont="1" applyBorder="1" applyAlignment="1">
      <alignment vertical="center" wrapText="1"/>
    </xf>
    <xf numFmtId="0" fontId="2" fillId="0" borderId="57" xfId="2" quotePrefix="1" applyFont="1" applyBorder="1" applyAlignment="1">
      <alignment horizontal="center" vertical="center"/>
    </xf>
    <xf numFmtId="0" fontId="2" fillId="7" borderId="56" xfId="2" applyFont="1" applyFill="1" applyBorder="1" applyAlignment="1">
      <alignment vertical="center"/>
    </xf>
    <xf numFmtId="0" fontId="2" fillId="0" borderId="54" xfId="2" applyFont="1" applyBorder="1" applyAlignment="1">
      <alignment horizontal="center"/>
    </xf>
    <xf numFmtId="0" fontId="2" fillId="0" borderId="54" xfId="2" applyFont="1" applyBorder="1"/>
    <xf numFmtId="0" fontId="2" fillId="0" borderId="55" xfId="2" applyFont="1" applyBorder="1" applyAlignment="1">
      <alignment horizont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4" fontId="2" fillId="0" borderId="0" xfId="0" applyNumberFormat="1" applyFont="1">
      <alignment vertical="center"/>
    </xf>
    <xf numFmtId="176" fontId="2" fillId="0" borderId="0" xfId="0" quotePrefix="1" applyNumberFormat="1" applyFont="1" applyAlignment="1">
      <alignment horizontal="center" vertical="center"/>
    </xf>
    <xf numFmtId="49" fontId="2" fillId="2" borderId="18"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4" fillId="2" borderId="10" xfId="0" quotePrefix="1" applyNumberFormat="1" applyFont="1" applyFill="1" applyBorder="1" applyAlignment="1" applyProtection="1">
      <alignment horizontal="center" vertical="center"/>
      <protection locked="0"/>
    </xf>
    <xf numFmtId="49" fontId="4" fillId="2" borderId="39" xfId="0" quotePrefix="1" applyNumberFormat="1" applyFont="1" applyFill="1" applyBorder="1" applyAlignment="1" applyProtection="1">
      <alignment horizontal="center" vertical="center"/>
      <protection locked="0"/>
    </xf>
    <xf numFmtId="49" fontId="4" fillId="2" borderId="19" xfId="0" applyNumberFormat="1" applyFont="1" applyFill="1" applyBorder="1" applyAlignment="1" applyProtection="1">
      <alignment horizontal="center" vertical="center"/>
      <protection locked="0"/>
    </xf>
    <xf numFmtId="49" fontId="4" fillId="2" borderId="20"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37"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16" fillId="0" borderId="54" xfId="0" quotePrefix="1" applyFont="1" applyBorder="1" applyAlignment="1">
      <alignment horizontal="center" vertical="center" wrapText="1"/>
    </xf>
    <xf numFmtId="0" fontId="16" fillId="0" borderId="54" xfId="0" quotePrefix="1" applyFont="1" applyBorder="1" applyAlignment="1">
      <alignmen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49" fontId="4" fillId="0" borderId="0" xfId="0" applyNumberFormat="1" applyFont="1" applyAlignment="1" applyProtection="1">
      <alignment horizontal="center" vertical="center"/>
      <protection locked="0"/>
    </xf>
    <xf numFmtId="0" fontId="18" fillId="0" borderId="54" xfId="0" applyFont="1" applyBorder="1" applyAlignment="1">
      <alignment horizontal="center" vertical="center" wrapText="1"/>
    </xf>
    <xf numFmtId="0" fontId="3" fillId="0" borderId="0" xfId="0" applyFont="1" applyAlignment="1">
      <alignment horizontal="center" vertical="center"/>
    </xf>
    <xf numFmtId="0" fontId="0" fillId="0" borderId="0" xfId="0">
      <alignment vertical="center"/>
    </xf>
    <xf numFmtId="0" fontId="4" fillId="0" borderId="9"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3" borderId="42" xfId="0" applyFont="1" applyFill="1" applyBorder="1" applyAlignment="1">
      <alignment horizontal="left" vertical="center" wrapTex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0" xfId="0" applyFont="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0" xfId="0" applyFont="1" applyBorder="1" applyAlignment="1">
      <alignment horizontal="left" vertical="center"/>
    </xf>
    <xf numFmtId="0" fontId="2" fillId="0" borderId="48" xfId="0" applyFont="1" applyBorder="1" applyAlignment="1">
      <alignment horizontal="left" vertical="center"/>
    </xf>
    <xf numFmtId="0" fontId="2" fillId="0" borderId="1" xfId="0" applyFont="1" applyBorder="1">
      <alignment vertical="center"/>
    </xf>
    <xf numFmtId="0" fontId="0" fillId="0" borderId="1" xfId="0" applyBorder="1">
      <alignment vertical="center"/>
    </xf>
    <xf numFmtId="0" fontId="2" fillId="2" borderId="13" xfId="0" applyFont="1" applyFill="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2" borderId="49" xfId="0" applyFont="1" applyFill="1" applyBorder="1" applyAlignment="1" applyProtection="1">
      <alignment horizontal="right" vertical="center"/>
      <protection locked="0"/>
    </xf>
    <xf numFmtId="0" fontId="2" fillId="2" borderId="50" xfId="0" applyFont="1" applyFill="1" applyBorder="1" applyAlignment="1" applyProtection="1">
      <alignment horizontal="right" vertical="center"/>
      <protection locked="0"/>
    </xf>
    <xf numFmtId="0" fontId="2" fillId="2" borderId="51" xfId="0" applyFont="1" applyFill="1" applyBorder="1" applyAlignment="1" applyProtection="1">
      <alignment horizontal="right" vertical="center"/>
      <protection locked="0"/>
    </xf>
    <xf numFmtId="0" fontId="2" fillId="2" borderId="16"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4" borderId="6" xfId="0" applyFont="1" applyFill="1" applyBorder="1" applyProtection="1">
      <alignment vertical="center"/>
      <protection locked="0"/>
    </xf>
    <xf numFmtId="0" fontId="2" fillId="4" borderId="7" xfId="0" applyFont="1" applyFill="1" applyBorder="1" applyProtection="1">
      <alignment vertical="center"/>
      <protection locked="0"/>
    </xf>
    <xf numFmtId="49" fontId="2" fillId="2" borderId="2" xfId="0" quotePrefix="1" applyNumberFormat="1" applyFont="1" applyFill="1" applyBorder="1" applyAlignment="1" applyProtection="1">
      <alignment horizontal="center" vertical="center"/>
      <protection locked="0"/>
    </xf>
    <xf numFmtId="49" fontId="2" fillId="0" borderId="17" xfId="0" applyNumberFormat="1" applyFont="1" applyBorder="1" applyAlignment="1" applyProtection="1">
      <alignment horizontal="center" vertical="center"/>
      <protection locked="0"/>
    </xf>
    <xf numFmtId="0" fontId="2" fillId="4" borderId="31" xfId="0" applyFont="1" applyFill="1" applyBorder="1" applyProtection="1">
      <alignment vertical="center"/>
      <protection locked="0"/>
    </xf>
    <xf numFmtId="0" fontId="2" fillId="4" borderId="32" xfId="0" applyFont="1" applyFill="1" applyBorder="1" applyProtection="1">
      <alignment vertical="center"/>
      <protection locked="0"/>
    </xf>
    <xf numFmtId="0" fontId="2" fillId="4" borderId="33" xfId="0" applyFont="1" applyFill="1" applyBorder="1" applyProtection="1">
      <alignment vertical="center"/>
      <protection locked="0"/>
    </xf>
    <xf numFmtId="49" fontId="2" fillId="2" borderId="35" xfId="0" applyNumberFormat="1" applyFont="1" applyFill="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13" fillId="0" borderId="0" xfId="0" applyFont="1" applyAlignment="1">
      <alignment horizontal="left" vertical="top" wrapText="1"/>
    </xf>
    <xf numFmtId="0" fontId="5" fillId="0" borderId="0" xfId="0" applyFont="1" applyAlignment="1">
      <alignment vertical="top" wrapText="1"/>
    </xf>
    <xf numFmtId="49" fontId="2" fillId="2" borderId="4" xfId="0" applyNumberFormat="1" applyFont="1" applyFill="1" applyBorder="1" applyAlignment="1" applyProtection="1">
      <alignment horizontal="center" vertical="center"/>
      <protection locked="0"/>
    </xf>
    <xf numFmtId="49" fontId="2" fillId="2" borderId="17" xfId="0" applyNumberFormat="1" applyFont="1" applyFill="1" applyBorder="1" applyAlignment="1" applyProtection="1">
      <alignment horizontal="center" vertical="center"/>
      <protection locked="0"/>
    </xf>
    <xf numFmtId="49" fontId="6" fillId="2" borderId="16" xfId="1" applyNumberFormat="1" applyFill="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25"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2" fillId="2" borderId="38" xfId="0" applyFont="1" applyFill="1" applyBorder="1" applyAlignment="1" applyProtection="1">
      <alignment vertical="center" wrapText="1"/>
      <protection locked="0"/>
    </xf>
    <xf numFmtId="0" fontId="0" fillId="2" borderId="34" xfId="0" applyFill="1" applyBorder="1" applyAlignment="1" applyProtection="1">
      <alignment vertical="center" wrapText="1"/>
      <protection locked="0"/>
    </xf>
    <xf numFmtId="0" fontId="0" fillId="2" borderId="37" xfId="0" applyFill="1" applyBorder="1" applyAlignment="1" applyProtection="1">
      <alignment vertical="center" wrapText="1"/>
      <protection locked="0"/>
    </xf>
    <xf numFmtId="0" fontId="0" fillId="0" borderId="4" xfId="0" applyBorder="1" applyAlignment="1" applyProtection="1">
      <alignment horizontal="center" vertical="center"/>
      <protection locked="0"/>
    </xf>
    <xf numFmtId="0" fontId="8" fillId="0" borderId="11"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4"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2" fillId="2" borderId="61" xfId="0"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0" fillId="0" borderId="0" xfId="0" applyFont="1" applyAlignment="1">
      <alignment vertical="top" wrapText="1"/>
    </xf>
    <xf numFmtId="0" fontId="11" fillId="0" borderId="0" xfId="0" applyFont="1">
      <alignment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2" fillId="2" borderId="23" xfId="0"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49" fontId="0" fillId="5" borderId="27" xfId="0" applyNumberFormat="1" applyFill="1" applyBorder="1" applyAlignment="1" applyProtection="1">
      <alignment horizontal="center" vertical="center"/>
      <protection locked="0"/>
    </xf>
    <xf numFmtId="49" fontId="0" fillId="5" borderId="28" xfId="0" applyNumberFormat="1" applyFill="1" applyBorder="1" applyAlignment="1" applyProtection="1">
      <alignment horizontal="center" vertical="center"/>
      <protection locked="0"/>
    </xf>
    <xf numFmtId="49" fontId="0" fillId="5" borderId="52" xfId="0" applyNumberFormat="1" applyFill="1" applyBorder="1" applyAlignment="1" applyProtection="1">
      <alignment horizontal="center" vertical="center"/>
      <protection locked="0"/>
    </xf>
    <xf numFmtId="49" fontId="0" fillId="5" borderId="29" xfId="0" applyNumberFormat="1" applyFill="1" applyBorder="1" applyAlignment="1" applyProtection="1">
      <alignment horizontal="center" vertical="center"/>
      <protection locked="0"/>
    </xf>
    <xf numFmtId="49" fontId="0" fillId="5" borderId="5" xfId="0" applyNumberFormat="1" applyFill="1" applyBorder="1" applyAlignment="1" applyProtection="1">
      <alignment horizontal="center" vertical="center"/>
      <protection locked="0"/>
    </xf>
    <xf numFmtId="49" fontId="0" fillId="5" borderId="53" xfId="0" applyNumberFormat="1" applyFill="1" applyBorder="1" applyAlignment="1" applyProtection="1">
      <alignment horizontal="center" vertical="center"/>
      <protection locked="0"/>
    </xf>
    <xf numFmtId="49" fontId="0" fillId="5" borderId="58" xfId="0" applyNumberFormat="1" applyFill="1" applyBorder="1" applyAlignment="1" applyProtection="1">
      <alignment horizontal="center" vertical="center"/>
      <protection locked="0"/>
    </xf>
    <xf numFmtId="49" fontId="0" fillId="5" borderId="59" xfId="0" applyNumberFormat="1" applyFill="1" applyBorder="1" applyAlignment="1" applyProtection="1">
      <alignment horizontal="center" vertical="center"/>
      <protection locked="0"/>
    </xf>
    <xf numFmtId="49" fontId="0" fillId="5" borderId="60" xfId="0" applyNumberFormat="1" applyFill="1" applyBorder="1" applyAlignment="1" applyProtection="1">
      <alignment horizontal="center" vertical="center"/>
      <protection locked="0"/>
    </xf>
    <xf numFmtId="0" fontId="10" fillId="0" borderId="0" xfId="0" applyFont="1" applyAlignment="1">
      <alignment horizontal="center" vertical="center" wrapText="1"/>
    </xf>
    <xf numFmtId="0" fontId="0" fillId="0" borderId="0" xfId="0" applyAlignment="1">
      <alignment horizontal="center" vertical="center"/>
    </xf>
    <xf numFmtId="0" fontId="2" fillId="2" borderId="16" xfId="0" applyFont="1" applyFill="1" applyBorder="1" applyAlignment="1">
      <alignment horizontal="center" vertical="center"/>
    </xf>
    <xf numFmtId="0" fontId="0" fillId="2" borderId="4" xfId="0" applyFill="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3">
    <dxf>
      <fill>
        <patternFill>
          <bgColor theme="7" tint="0.79998168889431442"/>
        </patternFill>
      </fill>
    </dxf>
    <dxf>
      <fill>
        <patternFill>
          <bgColor theme="5"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43"/>
  <sheetViews>
    <sheetView tabSelected="1" view="pageBreakPreview" zoomScaleNormal="100" zoomScaleSheetLayoutView="100" workbookViewId="0">
      <selection activeCell="G2" sqref="G2:J2"/>
    </sheetView>
  </sheetViews>
  <sheetFormatPr defaultRowHeight="22.5" customHeight="1" x14ac:dyDescent="0.15"/>
  <cols>
    <col min="1" max="1" width="4.75" style="1" customWidth="1"/>
    <col min="2" max="2" width="12.25" style="1" customWidth="1"/>
    <col min="3" max="3" width="17.75" style="1" customWidth="1"/>
    <col min="4" max="4" width="20.625" style="1" customWidth="1"/>
    <col min="5" max="5" width="6.625" style="1" customWidth="1"/>
    <col min="6" max="6" width="18" style="1" customWidth="1"/>
    <col min="7" max="10" width="6.625" style="1" customWidth="1"/>
    <col min="11" max="11" width="9" style="1"/>
    <col min="12" max="12" width="13.5" style="1" bestFit="1" customWidth="1"/>
    <col min="13" max="13" width="10.5" style="1" bestFit="1" customWidth="1"/>
    <col min="14" max="16384" width="9" style="1"/>
  </cols>
  <sheetData>
    <row r="1" spans="1:10" ht="28.5" customHeight="1" thickBot="1" x14ac:dyDescent="0.2">
      <c r="A1" s="55" t="s">
        <v>20</v>
      </c>
      <c r="B1" s="56"/>
      <c r="C1" s="56"/>
      <c r="D1" s="56"/>
      <c r="E1" s="56"/>
      <c r="F1" s="56"/>
      <c r="G1" s="56"/>
      <c r="H1" s="56"/>
      <c r="I1" s="56"/>
      <c r="J1" s="56"/>
    </row>
    <row r="2" spans="1:10" ht="22.5" customHeight="1" thickBot="1" x14ac:dyDescent="0.2">
      <c r="A2" s="10"/>
      <c r="B2"/>
      <c r="C2"/>
      <c r="D2"/>
      <c r="E2"/>
      <c r="F2" s="11" t="s">
        <v>53</v>
      </c>
      <c r="G2" s="80" t="s">
        <v>52</v>
      </c>
      <c r="H2" s="81"/>
      <c r="I2" s="81"/>
      <c r="J2" s="82"/>
    </row>
    <row r="3" spans="1:10" ht="18.75" customHeight="1" x14ac:dyDescent="0.15">
      <c r="B3" s="1" t="s">
        <v>0</v>
      </c>
    </row>
    <row r="4" spans="1:10" ht="56.25" customHeight="1" thickBot="1" x14ac:dyDescent="0.2">
      <c r="A4" s="57" t="s">
        <v>225</v>
      </c>
      <c r="B4" s="58"/>
      <c r="C4" s="58"/>
      <c r="D4" s="58"/>
      <c r="E4" s="58"/>
      <c r="F4" s="58"/>
      <c r="G4" s="58"/>
      <c r="H4" s="59"/>
      <c r="I4" s="59"/>
      <c r="J4" s="59"/>
    </row>
    <row r="5" spans="1:10" ht="25.5" customHeight="1" thickBot="1" x14ac:dyDescent="0.2">
      <c r="A5" s="60" t="s">
        <v>25</v>
      </c>
      <c r="B5" s="61"/>
      <c r="C5" s="47" t="s">
        <v>37</v>
      </c>
      <c r="D5" s="62" t="s">
        <v>58</v>
      </c>
      <c r="E5" s="63"/>
      <c r="F5" s="62" t="s">
        <v>28</v>
      </c>
      <c r="G5" s="64"/>
      <c r="H5" s="65" t="s">
        <v>256</v>
      </c>
      <c r="I5" s="66"/>
      <c r="J5" s="67"/>
    </row>
    <row r="6" spans="1:10" ht="25.5" customHeight="1" x14ac:dyDescent="0.15">
      <c r="A6" s="74" t="s">
        <v>33</v>
      </c>
      <c r="B6" s="75"/>
      <c r="C6" s="6" t="s">
        <v>38</v>
      </c>
      <c r="D6" s="76"/>
      <c r="E6" s="77"/>
      <c r="F6" s="78"/>
      <c r="G6" s="79"/>
      <c r="H6" s="68"/>
      <c r="I6" s="69"/>
      <c r="J6" s="70"/>
    </row>
    <row r="7" spans="1:10" ht="25.5" customHeight="1" x14ac:dyDescent="0.15">
      <c r="A7" s="74" t="s">
        <v>2</v>
      </c>
      <c r="B7" s="75"/>
      <c r="C7" s="7" t="s">
        <v>59</v>
      </c>
      <c r="D7" s="83"/>
      <c r="E7" s="84"/>
      <c r="F7" s="85"/>
      <c r="G7" s="86"/>
      <c r="H7" s="68"/>
      <c r="I7" s="69"/>
      <c r="J7" s="70"/>
    </row>
    <row r="8" spans="1:10" ht="62.25" customHeight="1" thickBot="1" x14ac:dyDescent="0.2">
      <c r="A8" s="74" t="s">
        <v>19</v>
      </c>
      <c r="B8" s="75"/>
      <c r="C8" s="7" t="s">
        <v>46</v>
      </c>
      <c r="D8" s="83"/>
      <c r="E8" s="84"/>
      <c r="F8" s="85"/>
      <c r="G8" s="86"/>
      <c r="H8" s="71"/>
      <c r="I8" s="72"/>
      <c r="J8" s="73"/>
    </row>
    <row r="9" spans="1:10" ht="25.5" customHeight="1" thickBot="1" x14ac:dyDescent="0.2">
      <c r="A9" s="2" t="s">
        <v>3</v>
      </c>
      <c r="B9" s="2"/>
      <c r="C9" s="7" t="s">
        <v>49</v>
      </c>
      <c r="D9" s="38"/>
      <c r="E9" s="44" t="s">
        <v>26</v>
      </c>
      <c r="F9" s="39"/>
      <c r="G9" s="44" t="s">
        <v>35</v>
      </c>
      <c r="H9" s="94"/>
      <c r="I9" s="95"/>
      <c r="J9" s="45" t="s">
        <v>27</v>
      </c>
    </row>
    <row r="10" spans="1:10" ht="25.5" customHeight="1" x14ac:dyDescent="0.15">
      <c r="A10" s="74" t="s">
        <v>23</v>
      </c>
      <c r="B10" s="75"/>
      <c r="C10" s="7" t="s">
        <v>50</v>
      </c>
      <c r="D10" s="83"/>
      <c r="E10" s="86"/>
      <c r="F10" s="86"/>
      <c r="G10" s="96"/>
      <c r="H10" s="87"/>
      <c r="I10" s="87"/>
      <c r="J10" s="88"/>
    </row>
    <row r="11" spans="1:10" ht="25.5" customHeight="1" thickBot="1" x14ac:dyDescent="0.2">
      <c r="A11" s="74" t="s">
        <v>29</v>
      </c>
      <c r="B11" s="75"/>
      <c r="C11" s="6" t="s">
        <v>39</v>
      </c>
      <c r="D11" s="38"/>
      <c r="E11" s="44" t="s">
        <v>30</v>
      </c>
      <c r="F11" s="89"/>
      <c r="G11" s="90"/>
      <c r="H11" s="91"/>
      <c r="I11" s="92"/>
      <c r="J11" s="93"/>
    </row>
    <row r="12" spans="1:10" ht="25.5" customHeight="1" x14ac:dyDescent="0.15">
      <c r="A12" s="74" t="s">
        <v>4</v>
      </c>
      <c r="B12" s="75"/>
      <c r="C12" s="7" t="s">
        <v>60</v>
      </c>
      <c r="D12" s="83"/>
      <c r="E12" s="86"/>
      <c r="F12" s="86"/>
      <c r="G12" s="86"/>
      <c r="H12" s="97"/>
      <c r="I12" s="97"/>
      <c r="J12" s="98"/>
    </row>
    <row r="13" spans="1:10" ht="25.5" customHeight="1" x14ac:dyDescent="0.15">
      <c r="A13" s="74" t="s">
        <v>21</v>
      </c>
      <c r="B13" s="75"/>
      <c r="C13" s="6" t="s">
        <v>39</v>
      </c>
      <c r="D13" s="38"/>
      <c r="E13" s="46" t="s">
        <v>30</v>
      </c>
      <c r="F13" s="39"/>
      <c r="G13" s="46" t="s">
        <v>30</v>
      </c>
      <c r="H13" s="101"/>
      <c r="I13" s="101"/>
      <c r="J13" s="102"/>
    </row>
    <row r="14" spans="1:10" ht="25.5" customHeight="1" thickBot="1" x14ac:dyDescent="0.2">
      <c r="A14" s="74" t="s">
        <v>22</v>
      </c>
      <c r="B14" s="75"/>
      <c r="C14" s="6" t="s">
        <v>40</v>
      </c>
      <c r="D14" s="103"/>
      <c r="E14" s="104"/>
      <c r="F14" s="104"/>
      <c r="G14" s="104"/>
      <c r="H14" s="105"/>
      <c r="I14" s="105"/>
      <c r="J14" s="106"/>
    </row>
    <row r="15" spans="1:10" ht="25.5" customHeight="1" x14ac:dyDescent="0.15">
      <c r="A15" s="74" t="s">
        <v>55</v>
      </c>
      <c r="B15" s="75"/>
      <c r="C15" s="6" t="s">
        <v>56</v>
      </c>
      <c r="D15" s="138" t="s">
        <v>258</v>
      </c>
      <c r="E15" s="139"/>
      <c r="F15" s="139"/>
      <c r="G15" s="139"/>
      <c r="H15" s="127"/>
      <c r="I15" s="128"/>
      <c r="J15" s="129"/>
    </row>
    <row r="16" spans="1:10" ht="25.5" customHeight="1" x14ac:dyDescent="0.15">
      <c r="A16" s="74" t="s">
        <v>5</v>
      </c>
      <c r="B16" s="75"/>
      <c r="C16" s="6" t="s">
        <v>47</v>
      </c>
      <c r="D16" s="83"/>
      <c r="E16" s="110"/>
      <c r="F16" s="110"/>
      <c r="G16" s="110"/>
      <c r="H16" s="130"/>
      <c r="I16" s="131"/>
      <c r="J16" s="132"/>
    </row>
    <row r="17" spans="1:11" ht="28.5" customHeight="1" x14ac:dyDescent="0.15">
      <c r="A17" s="74" t="s">
        <v>6</v>
      </c>
      <c r="B17" s="75"/>
      <c r="C17" s="111" t="s">
        <v>51</v>
      </c>
      <c r="D17" s="83"/>
      <c r="E17" s="110"/>
      <c r="F17" s="110"/>
      <c r="G17" s="110"/>
      <c r="H17" s="130"/>
      <c r="I17" s="131"/>
      <c r="J17" s="132"/>
    </row>
    <row r="18" spans="1:11" ht="28.5" customHeight="1" x14ac:dyDescent="0.15">
      <c r="A18" s="74" t="s">
        <v>34</v>
      </c>
      <c r="B18" s="75"/>
      <c r="C18" s="112"/>
      <c r="D18" s="83"/>
      <c r="E18" s="110"/>
      <c r="F18" s="110"/>
      <c r="G18" s="110"/>
      <c r="H18" s="130"/>
      <c r="I18" s="131"/>
      <c r="J18" s="132"/>
    </row>
    <row r="19" spans="1:11" ht="28.5" customHeight="1" x14ac:dyDescent="0.15">
      <c r="A19" s="74" t="s">
        <v>7</v>
      </c>
      <c r="B19" s="75"/>
      <c r="C19" s="113"/>
      <c r="D19" s="83"/>
      <c r="E19" s="110"/>
      <c r="F19" s="110"/>
      <c r="G19" s="110"/>
      <c r="H19" s="130"/>
      <c r="I19" s="131"/>
      <c r="J19" s="132"/>
    </row>
    <row r="20" spans="1:11" ht="25.5" customHeight="1" x14ac:dyDescent="0.15">
      <c r="A20" s="74" t="s">
        <v>8</v>
      </c>
      <c r="B20" s="75"/>
      <c r="C20" s="6" t="s">
        <v>47</v>
      </c>
      <c r="D20" s="83"/>
      <c r="E20" s="110"/>
      <c r="F20" s="110"/>
      <c r="G20" s="110"/>
      <c r="H20" s="130"/>
      <c r="I20" s="131"/>
      <c r="J20" s="132"/>
    </row>
    <row r="21" spans="1:11" ht="25.5" customHeight="1" x14ac:dyDescent="0.15">
      <c r="A21" s="116" t="s">
        <v>9</v>
      </c>
      <c r="B21" s="117"/>
      <c r="C21" s="7" t="s">
        <v>254</v>
      </c>
      <c r="D21" s="118"/>
      <c r="E21" s="119"/>
      <c r="F21" s="119"/>
      <c r="G21" s="119"/>
      <c r="H21" s="130"/>
      <c r="I21" s="131"/>
      <c r="J21" s="132"/>
    </row>
    <row r="22" spans="1:11" ht="25.5" customHeight="1" thickBot="1" x14ac:dyDescent="0.2">
      <c r="A22" s="116" t="s">
        <v>226</v>
      </c>
      <c r="B22" s="117"/>
      <c r="C22" s="6" t="s">
        <v>47</v>
      </c>
      <c r="D22" s="124"/>
      <c r="E22" s="125"/>
      <c r="F22" s="125"/>
      <c r="G22" s="126"/>
      <c r="H22" s="133"/>
      <c r="I22" s="134"/>
      <c r="J22" s="135"/>
    </row>
    <row r="23" spans="1:11" ht="9.75" customHeight="1" x14ac:dyDescent="0.15"/>
    <row r="24" spans="1:11" ht="32.25" customHeight="1" x14ac:dyDescent="0.15">
      <c r="A24" s="120" t="s">
        <v>48</v>
      </c>
      <c r="B24" s="121"/>
      <c r="C24" s="121"/>
      <c r="D24" s="121"/>
      <c r="E24" s="121"/>
      <c r="F24" s="121"/>
      <c r="G24" s="121"/>
      <c r="H24" s="121"/>
      <c r="I24" s="121"/>
      <c r="J24" s="121"/>
    </row>
    <row r="25" spans="1:11" ht="21.75" customHeight="1" x14ac:dyDescent="0.15">
      <c r="A25" s="136" t="s">
        <v>54</v>
      </c>
      <c r="B25" s="137"/>
      <c r="C25" s="137"/>
      <c r="D25" s="137"/>
      <c r="E25" s="137"/>
      <c r="F25" s="137"/>
      <c r="G25" s="137"/>
      <c r="H25" s="137"/>
      <c r="I25" s="137"/>
      <c r="J25" s="137"/>
    </row>
    <row r="26" spans="1:11" ht="22.5" customHeight="1" x14ac:dyDescent="0.15">
      <c r="A26" s="3">
        <v>1</v>
      </c>
      <c r="B26" s="1" t="s">
        <v>10</v>
      </c>
      <c r="D26" s="37">
        <v>45383</v>
      </c>
      <c r="E26" s="3" t="s">
        <v>36</v>
      </c>
      <c r="F26" s="37">
        <v>45565</v>
      </c>
    </row>
    <row r="27" spans="1:11" ht="22.5" customHeight="1" thickBot="1" x14ac:dyDescent="0.2">
      <c r="A27" s="3">
        <v>2</v>
      </c>
      <c r="B27" s="1" t="s">
        <v>11</v>
      </c>
    </row>
    <row r="28" spans="1:11" ht="45.75" customHeight="1" thickBot="1" x14ac:dyDescent="0.2">
      <c r="A28" s="3"/>
      <c r="B28" s="107"/>
      <c r="C28" s="108"/>
      <c r="D28" s="108"/>
      <c r="E28" s="108"/>
      <c r="F28" s="108"/>
      <c r="G28" s="108"/>
      <c r="H28" s="108"/>
      <c r="I28" s="108"/>
      <c r="J28" s="109"/>
    </row>
    <row r="29" spans="1:11" ht="22.5" customHeight="1" x14ac:dyDescent="0.15">
      <c r="A29" s="3">
        <v>3</v>
      </c>
      <c r="B29" s="1" t="s">
        <v>41</v>
      </c>
    </row>
    <row r="30" spans="1:11" s="4" customFormat="1" ht="25.5" customHeight="1" thickBot="1" x14ac:dyDescent="0.2">
      <c r="A30" s="5" t="s">
        <v>12</v>
      </c>
      <c r="B30" s="8" t="s">
        <v>15</v>
      </c>
      <c r="C30" s="5" t="s">
        <v>13</v>
      </c>
      <c r="D30" s="122" t="s">
        <v>14</v>
      </c>
      <c r="E30" s="123"/>
      <c r="F30" s="9" t="s">
        <v>16</v>
      </c>
      <c r="G30" s="5" t="s">
        <v>17</v>
      </c>
      <c r="H30" s="5" t="s">
        <v>18</v>
      </c>
      <c r="I30" s="5" t="s">
        <v>42</v>
      </c>
      <c r="J30" s="5" t="s">
        <v>43</v>
      </c>
    </row>
    <row r="31" spans="1:11" ht="25.5" customHeight="1" x14ac:dyDescent="0.15">
      <c r="A31" s="9">
        <v>1</v>
      </c>
      <c r="B31" s="40"/>
      <c r="C31" s="34" t="str">
        <f>IFERROR(VLOOKUP($B31,$B$47:$L$99,2,FALSE),"")</f>
        <v/>
      </c>
      <c r="D31" s="114" t="str">
        <f>IFERROR(VLOOKUP($B31,$B$47:$L$99,5,FALSE),"")</f>
        <v/>
      </c>
      <c r="E31" s="115"/>
      <c r="F31" s="35" t="str">
        <f>IFERROR(VLOOKUP($B31,$B$47:$L$99,6,FALSE),"")</f>
        <v/>
      </c>
      <c r="G31" s="35" t="str">
        <f>IFERROR(VLOOKUP($B31,$B$47:$L$99,3,FALSE),"")</f>
        <v/>
      </c>
      <c r="H31" s="35" t="str">
        <f>IFERROR(VLOOKUP($B31,$B$47:$L$99,7,FALSE),"")</f>
        <v/>
      </c>
      <c r="I31" s="35" t="str">
        <f>IFERROR(VLOOKUP($B31,$B$47:$L$99,8,FALSE),"")</f>
        <v/>
      </c>
      <c r="J31" s="48" t="str">
        <f>IFERROR(VLOOKUP($B31,$B$47:$L$99,9,FALSE),"")</f>
        <v/>
      </c>
      <c r="K31" s="3"/>
    </row>
    <row r="32" spans="1:11" ht="25.5" customHeight="1" x14ac:dyDescent="0.15">
      <c r="A32" s="9">
        <v>2</v>
      </c>
      <c r="B32" s="41"/>
      <c r="C32" s="34" t="str">
        <f>IFERROR(VLOOKUP($B32,$B$47:$L$99,2,FALSE),"")</f>
        <v/>
      </c>
      <c r="D32" s="114" t="str">
        <f>IFERROR(VLOOKUP($B32,$B$47:$L$99,5,FALSE),"")</f>
        <v/>
      </c>
      <c r="E32" s="115"/>
      <c r="F32" s="35" t="str">
        <f>IFERROR(VLOOKUP($B32,$B$47:$L$99,6,FALSE),"")</f>
        <v/>
      </c>
      <c r="G32" s="35" t="str">
        <f>IFERROR(VLOOKUP($B32,$B$47:$L$99,3,FALSE),"")</f>
        <v/>
      </c>
      <c r="H32" s="35" t="str">
        <f>IFERROR(VLOOKUP($B32,$B$47:$L$99,7,FALSE),"")</f>
        <v/>
      </c>
      <c r="I32" s="35" t="str">
        <f>IFERROR(VLOOKUP($B32,$B$47:$L$99,8,FALSE),"")</f>
        <v/>
      </c>
      <c r="J32" s="48" t="str">
        <f>IFERROR(VLOOKUP($B32,$B$47:$L$99,9,FALSE),"")</f>
        <v/>
      </c>
      <c r="K32" s="3"/>
    </row>
    <row r="33" spans="1:27" ht="25.5" customHeight="1" x14ac:dyDescent="0.15">
      <c r="A33" s="9">
        <v>3</v>
      </c>
      <c r="B33" s="42"/>
      <c r="C33" s="34" t="str">
        <f>IFERROR(VLOOKUP($B33,$B$47:$L$99,2,FALSE),"")</f>
        <v/>
      </c>
      <c r="D33" s="114" t="str">
        <f>IFERROR(VLOOKUP($B33,$B$47:$L$99,5,FALSE),"")</f>
        <v/>
      </c>
      <c r="E33" s="115"/>
      <c r="F33" s="35" t="str">
        <f>IFERROR(VLOOKUP($B33,$B$47:$L$99,6,FALSE),"")</f>
        <v/>
      </c>
      <c r="G33" s="35" t="str">
        <f>IFERROR(VLOOKUP($B33,$B$47:$L$99,3,FALSE),"")</f>
        <v/>
      </c>
      <c r="H33" s="35" t="str">
        <f>IFERROR(VLOOKUP($B33,$B$47:$L$99,7,FALSE),"")</f>
        <v/>
      </c>
      <c r="I33" s="35" t="str">
        <f>IFERROR(VLOOKUP($B33,$B$47:$L$99,8,FALSE),"")</f>
        <v/>
      </c>
      <c r="J33" s="48" t="str">
        <f>IFERROR(VLOOKUP($B33,$B$47:$L$99,9,FALSE),"")</f>
        <v/>
      </c>
      <c r="K33" s="3"/>
    </row>
    <row r="34" spans="1:27" ht="25.5" customHeight="1" x14ac:dyDescent="0.15">
      <c r="A34" s="9">
        <v>4</v>
      </c>
      <c r="B34" s="42"/>
      <c r="C34" s="34" t="str">
        <f>IFERROR(VLOOKUP($B34,$B$47:$L$99,2,FALSE),"")</f>
        <v/>
      </c>
      <c r="D34" s="114" t="str">
        <f>IFERROR(VLOOKUP($B34,$B$47:$L$99,5,FALSE),"")</f>
        <v/>
      </c>
      <c r="E34" s="115"/>
      <c r="F34" s="35" t="str">
        <f>IFERROR(VLOOKUP($B34,$B$47:$L$99,6,FALSE),"")</f>
        <v/>
      </c>
      <c r="G34" s="35" t="str">
        <f>IFERROR(VLOOKUP($B34,$B$47:$L$99,3,FALSE),"")</f>
        <v/>
      </c>
      <c r="H34" s="35" t="str">
        <f>IFERROR(VLOOKUP($B34,$B$47:$L$99,7,FALSE),"")</f>
        <v/>
      </c>
      <c r="I34" s="35" t="str">
        <f>IFERROR(VLOOKUP($B34,$B$47:$L$99,8,FALSE),"")</f>
        <v/>
      </c>
      <c r="J34" s="48" t="str">
        <f>IFERROR(VLOOKUP($B34,$B$47:$L$99,9,FALSE),"")</f>
        <v/>
      </c>
      <c r="K34" s="3"/>
    </row>
    <row r="35" spans="1:27" ht="25.5" customHeight="1" thickBot="1" x14ac:dyDescent="0.2">
      <c r="A35" s="9">
        <v>5</v>
      </c>
      <c r="B35" s="43"/>
      <c r="C35" s="34" t="str">
        <f>IFERROR(VLOOKUP($B35,$B$47:$L$99,2,FALSE),"")</f>
        <v/>
      </c>
      <c r="D35" s="114" t="str">
        <f>IFERROR(VLOOKUP($B35,$B$47:$L$99,5,FALSE),"")</f>
        <v/>
      </c>
      <c r="E35" s="115"/>
      <c r="F35" s="35" t="str">
        <f>IFERROR(VLOOKUP($B35,$B$47:$L$99,6,FALSE),"")</f>
        <v/>
      </c>
      <c r="G35" s="35" t="str">
        <f>IFERROR(VLOOKUP($B35,$B$47:$L$99,3,FALSE),"")</f>
        <v/>
      </c>
      <c r="H35" s="35" t="str">
        <f>IFERROR(VLOOKUP($B35,$B$47:$L$99,7,FALSE),"")</f>
        <v/>
      </c>
      <c r="I35" s="35" t="str">
        <f>IFERROR(VLOOKUP($B35,$B$47:$L$99,8,FALSE),"")</f>
        <v/>
      </c>
      <c r="J35" s="48" t="str">
        <f>IFERROR(VLOOKUP($B35,$B$47:$L$99,9,FALSE),"")</f>
        <v/>
      </c>
      <c r="K35" s="3"/>
    </row>
    <row r="36" spans="1:27" ht="6" customHeight="1" x14ac:dyDescent="0.15">
      <c r="A36" s="3"/>
      <c r="B36" s="53"/>
      <c r="C36" s="51"/>
      <c r="D36" s="51"/>
      <c r="E36" s="52"/>
      <c r="F36" s="51"/>
      <c r="G36" s="51"/>
      <c r="H36" s="51"/>
      <c r="I36" s="51"/>
      <c r="J36" s="51"/>
      <c r="K36" s="3"/>
    </row>
    <row r="37" spans="1:27" ht="89.25" customHeight="1" x14ac:dyDescent="0.15">
      <c r="A37" s="99" t="s">
        <v>255</v>
      </c>
      <c r="B37" s="100"/>
      <c r="C37" s="100"/>
      <c r="D37" s="100"/>
      <c r="E37" s="100"/>
      <c r="F37" s="100"/>
      <c r="G37" s="100"/>
      <c r="H37" s="100"/>
      <c r="I37" s="100"/>
      <c r="J37" s="100"/>
      <c r="K37" s="3"/>
    </row>
    <row r="39" spans="1:27" ht="22.5" customHeight="1" x14ac:dyDescent="0.15">
      <c r="A39" s="1" t="s">
        <v>24</v>
      </c>
    </row>
    <row r="40" spans="1:27" ht="22.5" customHeight="1" x14ac:dyDescent="0.15">
      <c r="B40" s="1" t="s">
        <v>1</v>
      </c>
      <c r="C40" s="1" t="s">
        <v>2</v>
      </c>
      <c r="D40" s="1" t="s">
        <v>19</v>
      </c>
      <c r="E40" s="1" t="s">
        <v>57</v>
      </c>
      <c r="F40" s="1" t="s">
        <v>3</v>
      </c>
      <c r="G40" s="1" t="s">
        <v>23</v>
      </c>
      <c r="H40" s="1" t="s">
        <v>29</v>
      </c>
      <c r="I40" s="1" t="s">
        <v>4</v>
      </c>
      <c r="J40" s="1" t="s">
        <v>31</v>
      </c>
      <c r="K40" s="1" t="s">
        <v>32</v>
      </c>
      <c r="L40" s="1" t="s">
        <v>44</v>
      </c>
      <c r="M40" s="1" t="s">
        <v>45</v>
      </c>
      <c r="N40" s="1" t="s">
        <v>5</v>
      </c>
      <c r="O40" s="1" t="s">
        <v>6</v>
      </c>
      <c r="P40" s="1" t="s">
        <v>7</v>
      </c>
      <c r="Q40" s="1" t="s">
        <v>8</v>
      </c>
      <c r="R40" s="1" t="s">
        <v>9</v>
      </c>
      <c r="S40" s="1" t="s">
        <v>253</v>
      </c>
      <c r="T40" s="1" t="s">
        <v>15</v>
      </c>
      <c r="U40" s="1" t="s">
        <v>13</v>
      </c>
      <c r="V40" s="1" t="s">
        <v>14</v>
      </c>
      <c r="W40" s="1" t="s">
        <v>16</v>
      </c>
      <c r="X40" s="1" t="s">
        <v>17</v>
      </c>
      <c r="Y40" s="1" t="s">
        <v>18</v>
      </c>
      <c r="Z40" s="1" t="s">
        <v>42</v>
      </c>
      <c r="AA40" s="1" t="s">
        <v>43</v>
      </c>
    </row>
    <row r="41" spans="1:27" ht="22.5" customHeight="1" x14ac:dyDescent="0.15">
      <c r="A41" s="3">
        <v>1</v>
      </c>
      <c r="B41" s="1" t="str">
        <f>IFERROR($D$6&amp;" "&amp;$F$6,"")</f>
        <v xml:space="preserve"> </v>
      </c>
      <c r="C41" s="1" t="str">
        <f>IFERROR($D$7&amp;" "&amp;$F$7,"")</f>
        <v xml:space="preserve"> </v>
      </c>
      <c r="D41" s="1" t="str">
        <f>IFERROR($D$8&amp;" "&amp;$F$8,"")</f>
        <v xml:space="preserve"> </v>
      </c>
      <c r="E41" s="1" t="str">
        <f>IFERROR($D$15,"")</f>
        <v>複合領域（海外協力）</v>
      </c>
      <c r="F41" s="1" t="str">
        <f>IFERROR($D$9&amp;"/"&amp;$F$9&amp;"/"&amp;$H$9,"")</f>
        <v>//</v>
      </c>
      <c r="G41" s="1" t="str">
        <f>IFERROR($D$10,"")&amp;""</f>
        <v/>
      </c>
      <c r="H41" s="1" t="str">
        <f>IFERROR($D$11&amp;"-"&amp;$F$11,"")</f>
        <v>-</v>
      </c>
      <c r="I41" s="1" t="str">
        <f>IFERROR($D$12,"")&amp;""</f>
        <v/>
      </c>
      <c r="J41" s="1" t="str">
        <f>IFERROR($D$13&amp;"-"&amp;$F$13&amp;"-"&amp;$H$13,"")</f>
        <v>--</v>
      </c>
      <c r="K41" s="1" t="str">
        <f>IFERROR($D$14,"")&amp;""</f>
        <v/>
      </c>
      <c r="L41" s="36">
        <f>$D$26</f>
        <v>45383</v>
      </c>
      <c r="M41" s="36">
        <f>$F$26</f>
        <v>45565</v>
      </c>
      <c r="N41" s="1" t="str">
        <f>IFERROR($D$16,"")&amp;""</f>
        <v/>
      </c>
      <c r="O41" s="1" t="str">
        <f>IFERROR($D$17,"")&amp;""</f>
        <v/>
      </c>
      <c r="P41" s="1" t="str">
        <f>IFERROR($D$19,"")&amp;""</f>
        <v/>
      </c>
      <c r="Q41" s="1" t="str">
        <f>IFERROR($D$20,"")&amp;""</f>
        <v/>
      </c>
      <c r="R41" s="1" t="str">
        <f>IFERROR($D$21,"")&amp;""</f>
        <v/>
      </c>
      <c r="S41" s="1" t="str">
        <f>IFERROR($D$22,"")&amp;""</f>
        <v/>
      </c>
      <c r="T41" s="1" t="str">
        <f>IFERROR($B31,"")&amp;""</f>
        <v/>
      </c>
      <c r="U41" s="1" t="str">
        <f>IFERROR($C31,"")&amp;""</f>
        <v/>
      </c>
      <c r="V41" s="1" t="str">
        <f>IFERROR($D31,"")&amp;""</f>
        <v/>
      </c>
      <c r="W41" s="1" t="str">
        <f>IFERROR($F31,"")&amp;""</f>
        <v/>
      </c>
      <c r="X41" s="4" t="str">
        <f>IFERROR($G31,"")&amp;""</f>
        <v/>
      </c>
      <c r="Y41" s="1" t="str">
        <f>IFERROR($H31,"")&amp;""</f>
        <v/>
      </c>
      <c r="Z41" s="1" t="str">
        <f>IFERROR($I31,"")&amp;""</f>
        <v/>
      </c>
      <c r="AA41" s="1" t="str">
        <f>IFERROR($J31,"")&amp;""</f>
        <v/>
      </c>
    </row>
    <row r="42" spans="1:27" ht="22.5" customHeight="1" x14ac:dyDescent="0.15">
      <c r="A42" s="3">
        <v>2</v>
      </c>
      <c r="B42" s="1" t="str">
        <f t="shared" ref="B42:B45" si="0">IFERROR($D$6&amp;" "&amp;$F$6,"")</f>
        <v xml:space="preserve"> </v>
      </c>
      <c r="C42" s="1" t="str">
        <f t="shared" ref="C42:C45" si="1">IFERROR($D$7&amp;" "&amp;$F$7,"")</f>
        <v xml:space="preserve"> </v>
      </c>
      <c r="D42" s="1" t="str">
        <f t="shared" ref="D42:D45" si="2">IFERROR($D$8&amp;" "&amp;$F$8,"")</f>
        <v xml:space="preserve"> </v>
      </c>
      <c r="E42" s="1" t="str">
        <f t="shared" ref="E42:E45" si="3">IFERROR($D$15,"")</f>
        <v>複合領域（海外協力）</v>
      </c>
      <c r="F42" s="1" t="str">
        <f t="shared" ref="F42:F45" si="4">IFERROR($D$9&amp;"/"&amp;$F$9&amp;"/"&amp;$H$9,"")</f>
        <v>//</v>
      </c>
      <c r="G42" s="1" t="str">
        <f t="shared" ref="G42:G45" si="5">IFERROR($D$10,"")&amp;""</f>
        <v/>
      </c>
      <c r="H42" s="1" t="str">
        <f t="shared" ref="H42:H45" si="6">IFERROR($D$11&amp;"-"&amp;$F$11,"")</f>
        <v>-</v>
      </c>
      <c r="I42" s="1" t="str">
        <f t="shared" ref="I42:I45" si="7">IFERROR($D$12,"")&amp;""</f>
        <v/>
      </c>
      <c r="J42" s="1" t="str">
        <f t="shared" ref="J42:J45" si="8">IFERROR($D$13&amp;"-"&amp;$F$13&amp;"-"&amp;$H$13,"")</f>
        <v>--</v>
      </c>
      <c r="K42" s="1" t="str">
        <f>IFERROR($D$14,"")&amp;""</f>
        <v/>
      </c>
      <c r="L42" s="36">
        <f t="shared" ref="L42:L45" si="9">$D$26</f>
        <v>45383</v>
      </c>
      <c r="M42" s="36">
        <f t="shared" ref="M42:M45" si="10">$F$26</f>
        <v>45565</v>
      </c>
      <c r="N42" s="1" t="str">
        <f t="shared" ref="N42:N45" si="11">IFERROR($D$16,"")&amp;""</f>
        <v/>
      </c>
      <c r="O42" s="1" t="str">
        <f t="shared" ref="O42:O45" si="12">IFERROR($D$17,"")&amp;""</f>
        <v/>
      </c>
      <c r="P42" s="1" t="str">
        <f t="shared" ref="P42:P45" si="13">IFERROR($D$19,"")&amp;""</f>
        <v/>
      </c>
      <c r="Q42" s="1" t="str">
        <f>IFERROR($D$20,"")&amp;""</f>
        <v/>
      </c>
      <c r="R42" s="1" t="str">
        <f t="shared" ref="R42:R45" si="14">IFERROR($D$21,"")&amp;""</f>
        <v/>
      </c>
      <c r="S42" s="1" t="str">
        <f>IFERROR($D$22,"")&amp;""</f>
        <v/>
      </c>
      <c r="T42" s="1" t="str">
        <f t="shared" ref="T42:T44" si="15">IFERROR($B32,"")&amp;""</f>
        <v/>
      </c>
      <c r="U42" s="1" t="str">
        <f t="shared" ref="U42:U45" si="16">IFERROR($C32,"")&amp;""</f>
        <v/>
      </c>
      <c r="V42" s="1" t="str">
        <f t="shared" ref="V42:V45" si="17">IFERROR($D32,"")&amp;""</f>
        <v/>
      </c>
      <c r="W42" s="1" t="str">
        <f t="shared" ref="W42:W44" si="18">IFERROR($F32,"")&amp;""</f>
        <v/>
      </c>
      <c r="X42" s="4" t="str">
        <f t="shared" ref="X42:X45" si="19">IFERROR($G32,"")&amp;""</f>
        <v/>
      </c>
      <c r="Y42" s="1" t="str">
        <f t="shared" ref="Y42:Y45" si="20">IFERROR($H32,"")&amp;""</f>
        <v/>
      </c>
      <c r="Z42" s="1" t="str">
        <f t="shared" ref="Z42:Z45" si="21">IFERROR($I32,"")&amp;""</f>
        <v/>
      </c>
      <c r="AA42" s="1" t="str">
        <f>IFERROR($J32,"")&amp;""</f>
        <v/>
      </c>
    </row>
    <row r="43" spans="1:27" ht="22.5" customHeight="1" x14ac:dyDescent="0.15">
      <c r="A43" s="3">
        <v>3</v>
      </c>
      <c r="B43" s="1" t="str">
        <f t="shared" si="0"/>
        <v xml:space="preserve"> </v>
      </c>
      <c r="C43" s="1" t="str">
        <f t="shared" si="1"/>
        <v xml:space="preserve"> </v>
      </c>
      <c r="D43" s="1" t="str">
        <f t="shared" si="2"/>
        <v xml:space="preserve"> </v>
      </c>
      <c r="E43" s="1" t="str">
        <f t="shared" si="3"/>
        <v>複合領域（海外協力）</v>
      </c>
      <c r="F43" s="1" t="str">
        <f t="shared" si="4"/>
        <v>//</v>
      </c>
      <c r="G43" s="1" t="str">
        <f t="shared" si="5"/>
        <v/>
      </c>
      <c r="H43" s="1" t="str">
        <f t="shared" si="6"/>
        <v>-</v>
      </c>
      <c r="I43" s="1" t="str">
        <f t="shared" si="7"/>
        <v/>
      </c>
      <c r="J43" s="1" t="str">
        <f t="shared" si="8"/>
        <v>--</v>
      </c>
      <c r="K43" s="1" t="str">
        <f>IFERROR($D$14,"")&amp;""</f>
        <v/>
      </c>
      <c r="L43" s="36">
        <f t="shared" si="9"/>
        <v>45383</v>
      </c>
      <c r="M43" s="36">
        <f t="shared" si="10"/>
        <v>45565</v>
      </c>
      <c r="N43" s="1" t="str">
        <f t="shared" si="11"/>
        <v/>
      </c>
      <c r="O43" s="1" t="str">
        <f t="shared" si="12"/>
        <v/>
      </c>
      <c r="P43" s="1" t="str">
        <f t="shared" si="13"/>
        <v/>
      </c>
      <c r="Q43" s="1" t="str">
        <f t="shared" ref="Q43:Q45" si="22">IFERROR($D$20,"")&amp;""</f>
        <v/>
      </c>
      <c r="R43" s="1" t="str">
        <f t="shared" si="14"/>
        <v/>
      </c>
      <c r="S43" s="1" t="str">
        <f>IFERROR($D$22,"")&amp;""</f>
        <v/>
      </c>
      <c r="T43" s="1" t="str">
        <f t="shared" si="15"/>
        <v/>
      </c>
      <c r="U43" s="1" t="str">
        <f t="shared" si="16"/>
        <v/>
      </c>
      <c r="V43" s="1" t="str">
        <f t="shared" si="17"/>
        <v/>
      </c>
      <c r="W43" s="1" t="str">
        <f t="shared" si="18"/>
        <v/>
      </c>
      <c r="X43" s="4" t="str">
        <f t="shared" si="19"/>
        <v/>
      </c>
      <c r="Y43" s="1" t="str">
        <f t="shared" si="20"/>
        <v/>
      </c>
      <c r="Z43" s="1" t="str">
        <f t="shared" si="21"/>
        <v/>
      </c>
      <c r="AA43" s="1" t="str">
        <f t="shared" ref="AA43:AA45" si="23">IFERROR($J33,"")&amp;""</f>
        <v/>
      </c>
    </row>
    <row r="44" spans="1:27" ht="22.5" customHeight="1" x14ac:dyDescent="0.15">
      <c r="A44" s="3">
        <v>4</v>
      </c>
      <c r="B44" s="1" t="str">
        <f t="shared" si="0"/>
        <v xml:space="preserve"> </v>
      </c>
      <c r="C44" s="1" t="str">
        <f t="shared" si="1"/>
        <v xml:space="preserve"> </v>
      </c>
      <c r="D44" s="1" t="str">
        <f t="shared" si="2"/>
        <v xml:space="preserve"> </v>
      </c>
      <c r="E44" s="1" t="str">
        <f t="shared" si="3"/>
        <v>複合領域（海外協力）</v>
      </c>
      <c r="F44" s="1" t="str">
        <f t="shared" si="4"/>
        <v>//</v>
      </c>
      <c r="G44" s="1" t="str">
        <f t="shared" si="5"/>
        <v/>
      </c>
      <c r="H44" s="1" t="str">
        <f t="shared" si="6"/>
        <v>-</v>
      </c>
      <c r="I44" s="1" t="str">
        <f t="shared" si="7"/>
        <v/>
      </c>
      <c r="J44" s="1" t="str">
        <f t="shared" si="8"/>
        <v>--</v>
      </c>
      <c r="K44" s="1" t="str">
        <f t="shared" ref="K44:K45" si="24">IFERROR($D$14,"")&amp;""</f>
        <v/>
      </c>
      <c r="L44" s="36">
        <f t="shared" si="9"/>
        <v>45383</v>
      </c>
      <c r="M44" s="36">
        <f t="shared" si="10"/>
        <v>45565</v>
      </c>
      <c r="N44" s="1" t="str">
        <f t="shared" si="11"/>
        <v/>
      </c>
      <c r="O44" s="1" t="str">
        <f t="shared" si="12"/>
        <v/>
      </c>
      <c r="P44" s="1" t="str">
        <f t="shared" si="13"/>
        <v/>
      </c>
      <c r="Q44" s="1" t="str">
        <f t="shared" si="22"/>
        <v/>
      </c>
      <c r="R44" s="1" t="str">
        <f t="shared" si="14"/>
        <v/>
      </c>
      <c r="S44" s="1" t="str">
        <f>IFERROR($D$22,"")&amp;""</f>
        <v/>
      </c>
      <c r="T44" s="1" t="str">
        <f t="shared" si="15"/>
        <v/>
      </c>
      <c r="U44" s="1" t="str">
        <f t="shared" si="16"/>
        <v/>
      </c>
      <c r="V44" s="1" t="str">
        <f t="shared" si="17"/>
        <v/>
      </c>
      <c r="W44" s="1" t="str">
        <f t="shared" si="18"/>
        <v/>
      </c>
      <c r="X44" s="4" t="str">
        <f t="shared" si="19"/>
        <v/>
      </c>
      <c r="Y44" s="1" t="str">
        <f t="shared" si="20"/>
        <v/>
      </c>
      <c r="Z44" s="1" t="str">
        <f t="shared" si="21"/>
        <v/>
      </c>
      <c r="AA44" s="1" t="str">
        <f t="shared" si="23"/>
        <v/>
      </c>
    </row>
    <row r="45" spans="1:27" ht="22.5" customHeight="1" x14ac:dyDescent="0.15">
      <c r="A45" s="3">
        <v>5</v>
      </c>
      <c r="B45" s="1" t="str">
        <f t="shared" si="0"/>
        <v xml:space="preserve"> </v>
      </c>
      <c r="C45" s="1" t="str">
        <f t="shared" si="1"/>
        <v xml:space="preserve"> </v>
      </c>
      <c r="D45" s="1" t="str">
        <f t="shared" si="2"/>
        <v xml:space="preserve"> </v>
      </c>
      <c r="E45" s="1" t="str">
        <f t="shared" si="3"/>
        <v>複合領域（海外協力）</v>
      </c>
      <c r="F45" s="1" t="str">
        <f t="shared" si="4"/>
        <v>//</v>
      </c>
      <c r="G45" s="1" t="str">
        <f t="shared" si="5"/>
        <v/>
      </c>
      <c r="H45" s="1" t="str">
        <f t="shared" si="6"/>
        <v>-</v>
      </c>
      <c r="I45" s="1" t="str">
        <f t="shared" si="7"/>
        <v/>
      </c>
      <c r="J45" s="1" t="str">
        <f t="shared" si="8"/>
        <v>--</v>
      </c>
      <c r="K45" s="1" t="str">
        <f t="shared" si="24"/>
        <v/>
      </c>
      <c r="L45" s="36">
        <f t="shared" si="9"/>
        <v>45383</v>
      </c>
      <c r="M45" s="36">
        <f t="shared" si="10"/>
        <v>45565</v>
      </c>
      <c r="N45" s="1" t="str">
        <f t="shared" si="11"/>
        <v/>
      </c>
      <c r="O45" s="1" t="str">
        <f t="shared" si="12"/>
        <v/>
      </c>
      <c r="P45" s="1" t="str">
        <f t="shared" si="13"/>
        <v/>
      </c>
      <c r="Q45" s="1" t="str">
        <f t="shared" si="22"/>
        <v/>
      </c>
      <c r="R45" s="1" t="str">
        <f t="shared" si="14"/>
        <v/>
      </c>
      <c r="S45" s="1" t="str">
        <f>IFERROR($D$22,"")&amp;""</f>
        <v/>
      </c>
      <c r="T45" s="1" t="str">
        <f>IFERROR($B35,"")&amp;""</f>
        <v/>
      </c>
      <c r="U45" s="1" t="str">
        <f t="shared" si="16"/>
        <v/>
      </c>
      <c r="V45" s="1" t="str">
        <f t="shared" si="17"/>
        <v/>
      </c>
      <c r="W45" s="1" t="str">
        <f>IFERROR($F35,"")&amp;""</f>
        <v/>
      </c>
      <c r="X45" s="4" t="str">
        <f t="shared" si="19"/>
        <v/>
      </c>
      <c r="Y45" s="1" t="str">
        <f t="shared" si="20"/>
        <v/>
      </c>
      <c r="Z45" s="1" t="str">
        <f t="shared" si="21"/>
        <v/>
      </c>
      <c r="AA45" s="1" t="str">
        <f t="shared" si="23"/>
        <v/>
      </c>
    </row>
    <row r="47" spans="1:27" ht="22.5" customHeight="1" x14ac:dyDescent="0.15">
      <c r="A47" s="12"/>
      <c r="B47" s="12" t="s">
        <v>61</v>
      </c>
      <c r="C47" s="12" t="s">
        <v>62</v>
      </c>
      <c r="D47" s="12" t="s">
        <v>63</v>
      </c>
      <c r="E47" s="12" t="s">
        <v>64</v>
      </c>
      <c r="F47" s="12" t="s">
        <v>65</v>
      </c>
      <c r="G47" s="12" t="s">
        <v>66</v>
      </c>
      <c r="H47" s="12" t="s">
        <v>67</v>
      </c>
      <c r="I47" s="12" t="s">
        <v>68</v>
      </c>
      <c r="J47" s="12" t="s">
        <v>69</v>
      </c>
      <c r="K47" s="13" t="s">
        <v>70</v>
      </c>
      <c r="L47" s="14"/>
    </row>
    <row r="48" spans="1:27" ht="22.5" customHeight="1" x14ac:dyDescent="0.15">
      <c r="A48" s="15"/>
      <c r="B48" s="49" t="s">
        <v>71</v>
      </c>
      <c r="C48" s="50" t="s">
        <v>72</v>
      </c>
      <c r="D48" s="49" t="s">
        <v>73</v>
      </c>
      <c r="E48" s="50" t="s">
        <v>227</v>
      </c>
      <c r="F48" s="50" t="s">
        <v>228</v>
      </c>
      <c r="G48" s="50" t="s">
        <v>74</v>
      </c>
      <c r="H48" s="49" t="s">
        <v>75</v>
      </c>
      <c r="I48" s="49" t="s">
        <v>76</v>
      </c>
      <c r="J48" s="49" t="s">
        <v>77</v>
      </c>
      <c r="K48" s="49" t="s">
        <v>78</v>
      </c>
      <c r="L48" s="17"/>
    </row>
    <row r="49" spans="1:12" ht="22.5" customHeight="1" x14ac:dyDescent="0.15">
      <c r="A49" s="15"/>
      <c r="B49" s="49" t="s">
        <v>82</v>
      </c>
      <c r="C49" s="50" t="s">
        <v>83</v>
      </c>
      <c r="D49" s="49" t="s">
        <v>73</v>
      </c>
      <c r="E49" s="50" t="s">
        <v>229</v>
      </c>
      <c r="F49" s="50" t="s">
        <v>230</v>
      </c>
      <c r="G49" s="50" t="s">
        <v>84</v>
      </c>
      <c r="H49" s="49" t="s">
        <v>75</v>
      </c>
      <c r="I49" s="49" t="s">
        <v>85</v>
      </c>
      <c r="J49" s="49" t="s">
        <v>86</v>
      </c>
      <c r="K49" s="49" t="s">
        <v>78</v>
      </c>
      <c r="L49" s="18"/>
    </row>
    <row r="50" spans="1:12" ht="22.5" customHeight="1" x14ac:dyDescent="0.15">
      <c r="A50" s="15"/>
      <c r="B50" s="49" t="s">
        <v>87</v>
      </c>
      <c r="C50" s="50" t="s">
        <v>88</v>
      </c>
      <c r="D50" s="49" t="s">
        <v>73</v>
      </c>
      <c r="E50" s="50" t="s">
        <v>89</v>
      </c>
      <c r="F50" s="50" t="s">
        <v>90</v>
      </c>
      <c r="G50" s="50" t="s">
        <v>231</v>
      </c>
      <c r="H50" s="49" t="s">
        <v>75</v>
      </c>
      <c r="I50" s="49" t="s">
        <v>76</v>
      </c>
      <c r="J50" s="49" t="s">
        <v>91</v>
      </c>
      <c r="K50" s="49" t="s">
        <v>78</v>
      </c>
      <c r="L50" s="19"/>
    </row>
    <row r="51" spans="1:12" ht="22.5" customHeight="1" x14ac:dyDescent="0.15">
      <c r="A51" s="15"/>
      <c r="B51" s="49" t="s">
        <v>92</v>
      </c>
      <c r="C51" s="50" t="s">
        <v>88</v>
      </c>
      <c r="D51" s="49" t="s">
        <v>73</v>
      </c>
      <c r="E51" s="50" t="s">
        <v>89</v>
      </c>
      <c r="F51" s="50" t="s">
        <v>93</v>
      </c>
      <c r="G51" s="50" t="s">
        <v>94</v>
      </c>
      <c r="H51" s="49" t="s">
        <v>95</v>
      </c>
      <c r="I51" s="49" t="s">
        <v>96</v>
      </c>
      <c r="J51" s="49" t="s">
        <v>79</v>
      </c>
      <c r="K51" s="49" t="s">
        <v>78</v>
      </c>
      <c r="L51" s="20"/>
    </row>
    <row r="52" spans="1:12" ht="22.5" customHeight="1" x14ac:dyDescent="0.15">
      <c r="A52" s="15"/>
      <c r="B52" s="49" t="s">
        <v>97</v>
      </c>
      <c r="C52" s="50" t="s">
        <v>98</v>
      </c>
      <c r="D52" s="49" t="s">
        <v>73</v>
      </c>
      <c r="E52" s="50" t="s">
        <v>99</v>
      </c>
      <c r="F52" s="50" t="s">
        <v>100</v>
      </c>
      <c r="G52" s="50" t="s">
        <v>101</v>
      </c>
      <c r="H52" s="49" t="s">
        <v>75</v>
      </c>
      <c r="I52" s="49" t="s">
        <v>76</v>
      </c>
      <c r="J52" s="49" t="s">
        <v>91</v>
      </c>
      <c r="K52" s="49" t="s">
        <v>78</v>
      </c>
      <c r="L52" s="20"/>
    </row>
    <row r="53" spans="1:12" ht="22.5" customHeight="1" x14ac:dyDescent="0.15">
      <c r="A53" s="15"/>
      <c r="B53" s="49" t="s">
        <v>112</v>
      </c>
      <c r="C53" s="50" t="s">
        <v>102</v>
      </c>
      <c r="D53" s="49" t="s">
        <v>103</v>
      </c>
      <c r="E53" s="49"/>
      <c r="F53" s="50" t="s">
        <v>104</v>
      </c>
      <c r="G53" s="50" t="s">
        <v>105</v>
      </c>
      <c r="H53" s="49" t="s">
        <v>75</v>
      </c>
      <c r="I53" s="49" t="s">
        <v>106</v>
      </c>
      <c r="J53" s="49" t="s">
        <v>107</v>
      </c>
      <c r="K53" s="49" t="s">
        <v>78</v>
      </c>
      <c r="L53" s="19"/>
    </row>
    <row r="54" spans="1:12" ht="22.5" customHeight="1" x14ac:dyDescent="0.15">
      <c r="A54" s="15"/>
      <c r="B54" s="49" t="s">
        <v>114</v>
      </c>
      <c r="C54" s="50" t="s">
        <v>102</v>
      </c>
      <c r="D54" s="49" t="s">
        <v>103</v>
      </c>
      <c r="E54" s="49"/>
      <c r="F54" s="50" t="s">
        <v>108</v>
      </c>
      <c r="G54" s="50" t="s">
        <v>105</v>
      </c>
      <c r="H54" s="49" t="s">
        <v>75</v>
      </c>
      <c r="I54" s="49" t="s">
        <v>80</v>
      </c>
      <c r="J54" s="49" t="s">
        <v>107</v>
      </c>
      <c r="K54" s="49" t="s">
        <v>78</v>
      </c>
      <c r="L54" s="20"/>
    </row>
    <row r="55" spans="1:12" ht="22.5" customHeight="1" x14ac:dyDescent="0.15">
      <c r="A55" s="15"/>
      <c r="B55" s="49" t="s">
        <v>116</v>
      </c>
      <c r="C55" s="50" t="s">
        <v>102</v>
      </c>
      <c r="D55" s="49" t="s">
        <v>103</v>
      </c>
      <c r="E55" s="49"/>
      <c r="F55" s="50" t="s">
        <v>109</v>
      </c>
      <c r="G55" s="50" t="s">
        <v>110</v>
      </c>
      <c r="H55" s="49" t="s">
        <v>75</v>
      </c>
      <c r="I55" s="49" t="s">
        <v>85</v>
      </c>
      <c r="J55" s="49" t="s">
        <v>91</v>
      </c>
      <c r="K55" s="49" t="s">
        <v>78</v>
      </c>
      <c r="L55" s="20"/>
    </row>
    <row r="56" spans="1:12" ht="22.5" customHeight="1" x14ac:dyDescent="0.15">
      <c r="A56" s="15"/>
      <c r="B56" s="49" t="s">
        <v>117</v>
      </c>
      <c r="C56" s="50" t="s">
        <v>102</v>
      </c>
      <c r="D56" s="49" t="s">
        <v>103</v>
      </c>
      <c r="E56" s="49"/>
      <c r="F56" s="50" t="s">
        <v>113</v>
      </c>
      <c r="G56" s="50" t="s">
        <v>110</v>
      </c>
      <c r="H56" s="49" t="s">
        <v>75</v>
      </c>
      <c r="I56" s="49" t="s">
        <v>85</v>
      </c>
      <c r="J56" s="49" t="s">
        <v>86</v>
      </c>
      <c r="K56" s="49" t="s">
        <v>78</v>
      </c>
      <c r="L56" s="19"/>
    </row>
    <row r="57" spans="1:12" ht="22.5" customHeight="1" x14ac:dyDescent="0.15">
      <c r="A57" s="15"/>
      <c r="B57" s="49" t="s">
        <v>119</v>
      </c>
      <c r="C57" s="50" t="s">
        <v>102</v>
      </c>
      <c r="D57" s="49" t="s">
        <v>103</v>
      </c>
      <c r="E57" s="49"/>
      <c r="F57" s="50" t="s">
        <v>115</v>
      </c>
      <c r="G57" s="50" t="s">
        <v>232</v>
      </c>
      <c r="H57" s="49" t="s">
        <v>75</v>
      </c>
      <c r="I57" s="49" t="s">
        <v>80</v>
      </c>
      <c r="J57" s="49" t="s">
        <v>91</v>
      </c>
      <c r="K57" s="49" t="s">
        <v>111</v>
      </c>
      <c r="L57" s="19"/>
    </row>
    <row r="58" spans="1:12" ht="22.5" customHeight="1" x14ac:dyDescent="0.15">
      <c r="A58" s="15"/>
      <c r="B58" s="49" t="s">
        <v>120</v>
      </c>
      <c r="C58" s="50" t="s">
        <v>102</v>
      </c>
      <c r="D58" s="49" t="s">
        <v>103</v>
      </c>
      <c r="E58" s="49"/>
      <c r="F58" s="50" t="s">
        <v>118</v>
      </c>
      <c r="G58" s="50" t="s">
        <v>233</v>
      </c>
      <c r="H58" s="49" t="s">
        <v>75</v>
      </c>
      <c r="I58" s="49" t="s">
        <v>129</v>
      </c>
      <c r="J58" s="49" t="s">
        <v>86</v>
      </c>
      <c r="K58" s="49" t="s">
        <v>78</v>
      </c>
      <c r="L58" s="19"/>
    </row>
    <row r="59" spans="1:12" ht="22.5" customHeight="1" x14ac:dyDescent="0.15">
      <c r="A59" s="15"/>
      <c r="B59" s="49" t="s">
        <v>126</v>
      </c>
      <c r="C59" s="50" t="s">
        <v>121</v>
      </c>
      <c r="D59" s="49" t="s">
        <v>103</v>
      </c>
      <c r="E59" s="49"/>
      <c r="F59" s="50" t="s">
        <v>122</v>
      </c>
      <c r="G59" s="50" t="s">
        <v>123</v>
      </c>
      <c r="H59" s="49" t="s">
        <v>75</v>
      </c>
      <c r="I59" s="49" t="s">
        <v>85</v>
      </c>
      <c r="J59" s="49" t="s">
        <v>86</v>
      </c>
      <c r="K59" s="49" t="s">
        <v>78</v>
      </c>
      <c r="L59" s="19"/>
    </row>
    <row r="60" spans="1:12" ht="22.5" customHeight="1" x14ac:dyDescent="0.15">
      <c r="A60" s="15"/>
      <c r="B60" s="49" t="s">
        <v>130</v>
      </c>
      <c r="C60" s="50" t="s">
        <v>121</v>
      </c>
      <c r="D60" s="49" t="s">
        <v>103</v>
      </c>
      <c r="E60" s="49"/>
      <c r="F60" s="50" t="s">
        <v>124</v>
      </c>
      <c r="G60" s="50" t="s">
        <v>125</v>
      </c>
      <c r="H60" s="49" t="s">
        <v>75</v>
      </c>
      <c r="I60" s="49" t="s">
        <v>85</v>
      </c>
      <c r="J60" s="49" t="s">
        <v>77</v>
      </c>
      <c r="K60" s="49" t="s">
        <v>78</v>
      </c>
      <c r="L60" s="21"/>
    </row>
    <row r="61" spans="1:12" ht="22.5" customHeight="1" x14ac:dyDescent="0.15">
      <c r="A61" s="15"/>
      <c r="B61" s="49" t="s">
        <v>132</v>
      </c>
      <c r="C61" s="50" t="s">
        <v>121</v>
      </c>
      <c r="D61" s="49" t="s">
        <v>103</v>
      </c>
      <c r="E61" s="49"/>
      <c r="F61" s="50" t="s">
        <v>127</v>
      </c>
      <c r="G61" s="50" t="s">
        <v>128</v>
      </c>
      <c r="H61" s="49" t="s">
        <v>75</v>
      </c>
      <c r="I61" s="49" t="s">
        <v>129</v>
      </c>
      <c r="J61" s="49" t="s">
        <v>86</v>
      </c>
      <c r="K61" s="49" t="s">
        <v>78</v>
      </c>
      <c r="L61" s="19"/>
    </row>
    <row r="62" spans="1:12" ht="22.5" customHeight="1" x14ac:dyDescent="0.15">
      <c r="A62" s="15"/>
      <c r="B62" s="49" t="s">
        <v>134</v>
      </c>
      <c r="C62" s="50" t="s">
        <v>121</v>
      </c>
      <c r="D62" s="49" t="s">
        <v>103</v>
      </c>
      <c r="E62" s="49"/>
      <c r="F62" s="50" t="s">
        <v>234</v>
      </c>
      <c r="G62" s="50" t="s">
        <v>131</v>
      </c>
      <c r="H62" s="49" t="s">
        <v>75</v>
      </c>
      <c r="I62" s="49" t="s">
        <v>129</v>
      </c>
      <c r="J62" s="49" t="s">
        <v>77</v>
      </c>
      <c r="K62" s="49" t="s">
        <v>78</v>
      </c>
      <c r="L62" s="21"/>
    </row>
    <row r="63" spans="1:12" ht="22.5" customHeight="1" x14ac:dyDescent="0.15">
      <c r="A63" s="15"/>
      <c r="B63" s="49" t="s">
        <v>137</v>
      </c>
      <c r="C63" s="50" t="s">
        <v>121</v>
      </c>
      <c r="D63" s="49" t="s">
        <v>103</v>
      </c>
      <c r="E63" s="49"/>
      <c r="F63" s="50" t="s">
        <v>235</v>
      </c>
      <c r="G63" s="50" t="s">
        <v>133</v>
      </c>
      <c r="H63" s="49" t="s">
        <v>75</v>
      </c>
      <c r="I63" s="49" t="s">
        <v>80</v>
      </c>
      <c r="J63" s="49" t="s">
        <v>140</v>
      </c>
      <c r="K63" s="49" t="s">
        <v>111</v>
      </c>
      <c r="L63" s="21"/>
    </row>
    <row r="64" spans="1:12" ht="22.5" customHeight="1" x14ac:dyDescent="0.15">
      <c r="A64" s="15"/>
      <c r="B64" s="49" t="s">
        <v>139</v>
      </c>
      <c r="C64" s="50" t="s">
        <v>121</v>
      </c>
      <c r="D64" s="49" t="s">
        <v>103</v>
      </c>
      <c r="E64" s="49"/>
      <c r="F64" s="50" t="s">
        <v>135</v>
      </c>
      <c r="G64" s="50" t="s">
        <v>136</v>
      </c>
      <c r="H64" s="49" t="s">
        <v>75</v>
      </c>
      <c r="I64" s="49" t="s">
        <v>76</v>
      </c>
      <c r="J64" s="49" t="s">
        <v>81</v>
      </c>
      <c r="K64" s="49" t="s">
        <v>111</v>
      </c>
      <c r="L64" s="21"/>
    </row>
    <row r="65" spans="1:12" ht="22.5" customHeight="1" x14ac:dyDescent="0.15">
      <c r="A65" s="15"/>
      <c r="B65" s="49" t="s">
        <v>141</v>
      </c>
      <c r="C65" s="50" t="s">
        <v>121</v>
      </c>
      <c r="D65" s="49" t="s">
        <v>103</v>
      </c>
      <c r="E65" s="49"/>
      <c r="F65" s="50" t="s">
        <v>138</v>
      </c>
      <c r="G65" s="50" t="s">
        <v>236</v>
      </c>
      <c r="H65" s="49" t="s">
        <v>75</v>
      </c>
      <c r="I65" s="49" t="s">
        <v>80</v>
      </c>
      <c r="J65" s="49" t="s">
        <v>81</v>
      </c>
      <c r="K65" s="49" t="s">
        <v>111</v>
      </c>
      <c r="L65" s="21"/>
    </row>
    <row r="66" spans="1:12" ht="22.5" customHeight="1" x14ac:dyDescent="0.15">
      <c r="A66" s="15"/>
      <c r="B66" s="49" t="s">
        <v>144</v>
      </c>
      <c r="C66" s="50" t="s">
        <v>121</v>
      </c>
      <c r="D66" s="49" t="s">
        <v>103</v>
      </c>
      <c r="E66" s="49"/>
      <c r="F66" s="50" t="s">
        <v>237</v>
      </c>
      <c r="G66" s="50" t="s">
        <v>238</v>
      </c>
      <c r="H66" s="49" t="s">
        <v>75</v>
      </c>
      <c r="I66" s="49" t="s">
        <v>106</v>
      </c>
      <c r="J66" s="49" t="s">
        <v>140</v>
      </c>
      <c r="K66" s="49" t="s">
        <v>78</v>
      </c>
      <c r="L66" s="21"/>
    </row>
    <row r="67" spans="1:12" ht="22.5" customHeight="1" x14ac:dyDescent="0.15">
      <c r="A67" s="15"/>
      <c r="B67" s="49" t="s">
        <v>147</v>
      </c>
      <c r="C67" s="50" t="s">
        <v>121</v>
      </c>
      <c r="D67" s="49" t="s">
        <v>103</v>
      </c>
      <c r="E67" s="49"/>
      <c r="F67" s="50" t="s">
        <v>142</v>
      </c>
      <c r="G67" s="50" t="s">
        <v>143</v>
      </c>
      <c r="H67" s="49" t="s">
        <v>75</v>
      </c>
      <c r="I67" s="49" t="s">
        <v>76</v>
      </c>
      <c r="J67" s="49" t="s">
        <v>77</v>
      </c>
      <c r="K67" s="49" t="s">
        <v>78</v>
      </c>
      <c r="L67" s="21"/>
    </row>
    <row r="68" spans="1:12" ht="22.5" customHeight="1" x14ac:dyDescent="0.15">
      <c r="A68" s="15"/>
      <c r="B68" s="49" t="s">
        <v>150</v>
      </c>
      <c r="C68" s="50" t="s">
        <v>121</v>
      </c>
      <c r="D68" s="49" t="s">
        <v>103</v>
      </c>
      <c r="E68" s="49"/>
      <c r="F68" s="50" t="s">
        <v>145</v>
      </c>
      <c r="G68" s="50" t="s">
        <v>146</v>
      </c>
      <c r="H68" s="49" t="s">
        <v>75</v>
      </c>
      <c r="I68" s="49" t="s">
        <v>76</v>
      </c>
      <c r="J68" s="49" t="s">
        <v>77</v>
      </c>
      <c r="K68" s="49" t="s">
        <v>78</v>
      </c>
      <c r="L68" s="21"/>
    </row>
    <row r="69" spans="1:12" ht="22.5" customHeight="1" x14ac:dyDescent="0.15">
      <c r="A69" s="15"/>
      <c r="B69" s="49" t="s">
        <v>153</v>
      </c>
      <c r="C69" s="50" t="s">
        <v>121</v>
      </c>
      <c r="D69" s="49" t="s">
        <v>103</v>
      </c>
      <c r="E69" s="49"/>
      <c r="F69" s="50" t="s">
        <v>148</v>
      </c>
      <c r="G69" s="50" t="s">
        <v>149</v>
      </c>
      <c r="H69" s="49" t="s">
        <v>75</v>
      </c>
      <c r="I69" s="49" t="s">
        <v>80</v>
      </c>
      <c r="J69" s="49" t="s">
        <v>81</v>
      </c>
      <c r="K69" s="49" t="s">
        <v>111</v>
      </c>
      <c r="L69" s="21"/>
    </row>
    <row r="70" spans="1:12" ht="22.5" customHeight="1" x14ac:dyDescent="0.15">
      <c r="A70" s="15"/>
      <c r="B70" s="49" t="s">
        <v>154</v>
      </c>
      <c r="C70" s="50" t="s">
        <v>121</v>
      </c>
      <c r="D70" s="49" t="s">
        <v>103</v>
      </c>
      <c r="E70" s="49"/>
      <c r="F70" s="50" t="s">
        <v>151</v>
      </c>
      <c r="G70" s="50" t="s">
        <v>152</v>
      </c>
      <c r="H70" s="49" t="s">
        <v>75</v>
      </c>
      <c r="I70" s="49" t="s">
        <v>106</v>
      </c>
      <c r="J70" s="49" t="s">
        <v>91</v>
      </c>
      <c r="K70" s="49" t="s">
        <v>111</v>
      </c>
      <c r="L70" s="21"/>
    </row>
    <row r="71" spans="1:12" ht="22.5" customHeight="1" x14ac:dyDescent="0.15">
      <c r="A71" s="15"/>
      <c r="B71" s="49" t="s">
        <v>155</v>
      </c>
      <c r="C71" s="50" t="s">
        <v>121</v>
      </c>
      <c r="D71" s="49" t="s">
        <v>103</v>
      </c>
      <c r="E71" s="49"/>
      <c r="F71" s="50" t="s">
        <v>156</v>
      </c>
      <c r="G71" s="50" t="s">
        <v>146</v>
      </c>
      <c r="H71" s="49" t="s">
        <v>75</v>
      </c>
      <c r="I71" s="49" t="s">
        <v>76</v>
      </c>
      <c r="J71" s="49" t="s">
        <v>86</v>
      </c>
      <c r="K71" s="49" t="s">
        <v>78</v>
      </c>
      <c r="L71" s="21"/>
    </row>
    <row r="72" spans="1:12" ht="22.5" customHeight="1" x14ac:dyDescent="0.15">
      <c r="A72" s="15"/>
      <c r="B72" s="49" t="s">
        <v>157</v>
      </c>
      <c r="C72" s="50" t="s">
        <v>158</v>
      </c>
      <c r="D72" s="49" t="s">
        <v>103</v>
      </c>
      <c r="E72" s="49"/>
      <c r="F72" s="50" t="s">
        <v>239</v>
      </c>
      <c r="G72" s="50" t="s">
        <v>165</v>
      </c>
      <c r="H72" s="49" t="s">
        <v>95</v>
      </c>
      <c r="I72" s="49" t="s">
        <v>96</v>
      </c>
      <c r="J72" s="49" t="s">
        <v>79</v>
      </c>
      <c r="K72" s="49" t="s">
        <v>111</v>
      </c>
      <c r="L72" s="21"/>
    </row>
    <row r="73" spans="1:12" ht="22.5" customHeight="1" x14ac:dyDescent="0.15">
      <c r="A73" s="15"/>
      <c r="B73" s="49" t="s">
        <v>161</v>
      </c>
      <c r="C73" s="50" t="s">
        <v>158</v>
      </c>
      <c r="D73" s="49" t="s">
        <v>103</v>
      </c>
      <c r="E73" s="49"/>
      <c r="F73" s="50" t="s">
        <v>240</v>
      </c>
      <c r="G73" s="50" t="s">
        <v>165</v>
      </c>
      <c r="H73" s="49" t="s">
        <v>95</v>
      </c>
      <c r="I73" s="49" t="s">
        <v>96</v>
      </c>
      <c r="J73" s="49" t="s">
        <v>79</v>
      </c>
      <c r="K73" s="49" t="s">
        <v>111</v>
      </c>
      <c r="L73" s="21"/>
    </row>
    <row r="74" spans="1:12" ht="22.5" customHeight="1" x14ac:dyDescent="0.15">
      <c r="A74" s="15"/>
      <c r="B74" s="49" t="s">
        <v>164</v>
      </c>
      <c r="C74" s="50" t="s">
        <v>158</v>
      </c>
      <c r="D74" s="49" t="s">
        <v>103</v>
      </c>
      <c r="E74" s="49"/>
      <c r="F74" s="50" t="s">
        <v>159</v>
      </c>
      <c r="G74" s="50" t="s">
        <v>160</v>
      </c>
      <c r="H74" s="49" t="s">
        <v>75</v>
      </c>
      <c r="I74" s="49" t="s">
        <v>76</v>
      </c>
      <c r="J74" s="49" t="s">
        <v>81</v>
      </c>
      <c r="K74" s="49" t="s">
        <v>78</v>
      </c>
      <c r="L74" s="21"/>
    </row>
    <row r="75" spans="1:12" ht="22.5" customHeight="1" x14ac:dyDescent="0.15">
      <c r="A75" s="15"/>
      <c r="B75" s="49" t="s">
        <v>166</v>
      </c>
      <c r="C75" s="50" t="s">
        <v>158</v>
      </c>
      <c r="D75" s="49" t="s">
        <v>103</v>
      </c>
      <c r="E75" s="49"/>
      <c r="F75" s="50" t="s">
        <v>162</v>
      </c>
      <c r="G75" s="50" t="s">
        <v>163</v>
      </c>
      <c r="H75" s="49" t="s">
        <v>75</v>
      </c>
      <c r="I75" s="49" t="s">
        <v>129</v>
      </c>
      <c r="J75" s="49" t="s">
        <v>86</v>
      </c>
      <c r="K75" s="49" t="s">
        <v>78</v>
      </c>
      <c r="L75" s="21"/>
    </row>
    <row r="76" spans="1:12" ht="22.5" customHeight="1" x14ac:dyDescent="0.15">
      <c r="A76" s="15"/>
      <c r="B76" s="49" t="s">
        <v>169</v>
      </c>
      <c r="C76" s="50" t="s">
        <v>167</v>
      </c>
      <c r="D76" s="49" t="s">
        <v>103</v>
      </c>
      <c r="E76" s="49"/>
      <c r="F76" s="50" t="s">
        <v>241</v>
      </c>
      <c r="G76" s="50" t="s">
        <v>168</v>
      </c>
      <c r="H76" s="49" t="s">
        <v>75</v>
      </c>
      <c r="I76" s="49" t="s">
        <v>76</v>
      </c>
      <c r="J76" s="49" t="s">
        <v>140</v>
      </c>
      <c r="K76" s="49" t="s">
        <v>78</v>
      </c>
      <c r="L76" s="21"/>
    </row>
    <row r="77" spans="1:12" ht="22.5" customHeight="1" x14ac:dyDescent="0.15">
      <c r="A77" s="15"/>
      <c r="B77" s="49" t="s">
        <v>171</v>
      </c>
      <c r="C77" s="50" t="s">
        <v>167</v>
      </c>
      <c r="D77" s="49" t="s">
        <v>103</v>
      </c>
      <c r="E77" s="49"/>
      <c r="F77" s="50" t="s">
        <v>242</v>
      </c>
      <c r="G77" s="50" t="s">
        <v>170</v>
      </c>
      <c r="H77" s="49" t="s">
        <v>75</v>
      </c>
      <c r="I77" s="49" t="s">
        <v>76</v>
      </c>
      <c r="J77" s="49" t="s">
        <v>77</v>
      </c>
      <c r="K77" s="49" t="s">
        <v>78</v>
      </c>
      <c r="L77" s="21"/>
    </row>
    <row r="78" spans="1:12" ht="22.5" customHeight="1" x14ac:dyDescent="0.15">
      <c r="A78" s="15"/>
      <c r="B78" s="49" t="s">
        <v>174</v>
      </c>
      <c r="C78" s="50" t="s">
        <v>167</v>
      </c>
      <c r="D78" s="49" t="s">
        <v>103</v>
      </c>
      <c r="E78" s="49"/>
      <c r="F78" s="50" t="s">
        <v>172</v>
      </c>
      <c r="G78" s="50" t="s">
        <v>173</v>
      </c>
      <c r="H78" s="49" t="s">
        <v>75</v>
      </c>
      <c r="I78" s="49" t="s">
        <v>129</v>
      </c>
      <c r="J78" s="49" t="s">
        <v>140</v>
      </c>
      <c r="K78" s="49" t="s">
        <v>111</v>
      </c>
      <c r="L78" s="21"/>
    </row>
    <row r="79" spans="1:12" ht="22.5" customHeight="1" x14ac:dyDescent="0.15">
      <c r="A79" s="15"/>
      <c r="B79" s="49" t="s">
        <v>177</v>
      </c>
      <c r="C79" s="50" t="s">
        <v>167</v>
      </c>
      <c r="D79" s="49" t="s">
        <v>103</v>
      </c>
      <c r="E79" s="49"/>
      <c r="F79" s="50" t="s">
        <v>175</v>
      </c>
      <c r="G79" s="50" t="s">
        <v>176</v>
      </c>
      <c r="H79" s="49" t="s">
        <v>75</v>
      </c>
      <c r="I79" s="49" t="s">
        <v>76</v>
      </c>
      <c r="J79" s="49" t="s">
        <v>81</v>
      </c>
      <c r="K79" s="49" t="s">
        <v>111</v>
      </c>
      <c r="L79" s="21"/>
    </row>
    <row r="80" spans="1:12" ht="22.5" customHeight="1" x14ac:dyDescent="0.15">
      <c r="A80" s="15"/>
      <c r="B80" s="49" t="s">
        <v>180</v>
      </c>
      <c r="C80" s="50" t="s">
        <v>167</v>
      </c>
      <c r="D80" s="49" t="s">
        <v>103</v>
      </c>
      <c r="E80" s="49"/>
      <c r="F80" s="50" t="s">
        <v>178</v>
      </c>
      <c r="G80" s="50" t="s">
        <v>179</v>
      </c>
      <c r="H80" s="49" t="s">
        <v>75</v>
      </c>
      <c r="I80" s="49" t="s">
        <v>80</v>
      </c>
      <c r="J80" s="49" t="s">
        <v>81</v>
      </c>
      <c r="K80" s="49" t="s">
        <v>111</v>
      </c>
      <c r="L80" s="21"/>
    </row>
    <row r="81" spans="1:12" ht="22.5" customHeight="1" x14ac:dyDescent="0.15">
      <c r="A81" s="15"/>
      <c r="B81" s="49" t="s">
        <v>183</v>
      </c>
      <c r="C81" s="50" t="s">
        <v>167</v>
      </c>
      <c r="D81" s="49" t="s">
        <v>103</v>
      </c>
      <c r="E81" s="49"/>
      <c r="F81" s="50" t="s">
        <v>181</v>
      </c>
      <c r="G81" s="50" t="s">
        <v>182</v>
      </c>
      <c r="H81" s="49" t="s">
        <v>75</v>
      </c>
      <c r="I81" s="49" t="s">
        <v>85</v>
      </c>
      <c r="J81" s="49" t="s">
        <v>81</v>
      </c>
      <c r="K81" s="49" t="s">
        <v>111</v>
      </c>
      <c r="L81" s="21"/>
    </row>
    <row r="82" spans="1:12" ht="22.5" customHeight="1" x14ac:dyDescent="0.15">
      <c r="A82" s="15"/>
      <c r="B82" s="49" t="s">
        <v>185</v>
      </c>
      <c r="C82" s="50" t="s">
        <v>167</v>
      </c>
      <c r="D82" s="49" t="s">
        <v>103</v>
      </c>
      <c r="E82" s="49"/>
      <c r="F82" s="50" t="s">
        <v>184</v>
      </c>
      <c r="G82" s="50" t="s">
        <v>243</v>
      </c>
      <c r="H82" s="49" t="s">
        <v>75</v>
      </c>
      <c r="I82" s="49" t="s">
        <v>129</v>
      </c>
      <c r="J82" s="49" t="s">
        <v>77</v>
      </c>
      <c r="K82" s="49" t="s">
        <v>78</v>
      </c>
      <c r="L82" s="21"/>
    </row>
    <row r="83" spans="1:12" ht="22.5" customHeight="1" x14ac:dyDescent="0.15">
      <c r="A83" s="15"/>
      <c r="B83" s="49" t="s">
        <v>188</v>
      </c>
      <c r="C83" s="50" t="s">
        <v>167</v>
      </c>
      <c r="D83" s="49" t="s">
        <v>103</v>
      </c>
      <c r="E83" s="49"/>
      <c r="F83" s="50" t="s">
        <v>186</v>
      </c>
      <c r="G83" s="50" t="s">
        <v>187</v>
      </c>
      <c r="H83" s="49" t="s">
        <v>95</v>
      </c>
      <c r="I83" s="49" t="s">
        <v>96</v>
      </c>
      <c r="J83" s="49" t="s">
        <v>79</v>
      </c>
      <c r="K83" s="49" t="s">
        <v>111</v>
      </c>
      <c r="L83" s="21"/>
    </row>
    <row r="84" spans="1:12" ht="22.5" customHeight="1" x14ac:dyDescent="0.15">
      <c r="A84" s="15"/>
      <c r="B84" s="49" t="s">
        <v>191</v>
      </c>
      <c r="C84" s="50" t="s">
        <v>167</v>
      </c>
      <c r="D84" s="49" t="s">
        <v>103</v>
      </c>
      <c r="E84" s="49"/>
      <c r="F84" s="50" t="s">
        <v>189</v>
      </c>
      <c r="G84" s="50" t="s">
        <v>190</v>
      </c>
      <c r="H84" s="49" t="s">
        <v>75</v>
      </c>
      <c r="I84" s="49" t="s">
        <v>76</v>
      </c>
      <c r="J84" s="49" t="s">
        <v>140</v>
      </c>
      <c r="K84" s="49" t="s">
        <v>111</v>
      </c>
      <c r="L84" s="21"/>
    </row>
    <row r="85" spans="1:12" ht="22.5" customHeight="1" x14ac:dyDescent="0.15">
      <c r="A85" s="15"/>
      <c r="B85" s="49" t="s">
        <v>194</v>
      </c>
      <c r="C85" s="50" t="s">
        <v>167</v>
      </c>
      <c r="D85" s="49" t="s">
        <v>103</v>
      </c>
      <c r="E85" s="49"/>
      <c r="F85" s="50" t="s">
        <v>192</v>
      </c>
      <c r="G85" s="50" t="s">
        <v>193</v>
      </c>
      <c r="H85" s="49" t="s">
        <v>75</v>
      </c>
      <c r="I85" s="49" t="s">
        <v>80</v>
      </c>
      <c r="J85" s="49" t="s">
        <v>140</v>
      </c>
      <c r="K85" s="49" t="s">
        <v>111</v>
      </c>
      <c r="L85" s="21"/>
    </row>
    <row r="86" spans="1:12" ht="22.5" customHeight="1" x14ac:dyDescent="0.15">
      <c r="A86" s="15"/>
      <c r="B86" s="49" t="s">
        <v>197</v>
      </c>
      <c r="C86" s="50" t="s">
        <v>167</v>
      </c>
      <c r="D86" s="49" t="s">
        <v>103</v>
      </c>
      <c r="E86" s="49"/>
      <c r="F86" s="50" t="s">
        <v>195</v>
      </c>
      <c r="G86" s="50" t="s">
        <v>196</v>
      </c>
      <c r="H86" s="49" t="s">
        <v>75</v>
      </c>
      <c r="I86" s="49" t="s">
        <v>76</v>
      </c>
      <c r="J86" s="49" t="s">
        <v>81</v>
      </c>
      <c r="K86" s="49" t="s">
        <v>111</v>
      </c>
      <c r="L86" s="21"/>
    </row>
    <row r="87" spans="1:12" ht="22.5" customHeight="1" x14ac:dyDescent="0.15">
      <c r="A87" s="15"/>
      <c r="B87" s="49" t="s">
        <v>200</v>
      </c>
      <c r="C87" s="50" t="s">
        <v>167</v>
      </c>
      <c r="D87" s="49" t="s">
        <v>103</v>
      </c>
      <c r="E87" s="49"/>
      <c r="F87" s="50" t="s">
        <v>198</v>
      </c>
      <c r="G87" s="50" t="s">
        <v>199</v>
      </c>
      <c r="H87" s="49" t="s">
        <v>75</v>
      </c>
      <c r="I87" s="49" t="s">
        <v>80</v>
      </c>
      <c r="J87" s="49" t="s">
        <v>81</v>
      </c>
      <c r="K87" s="49" t="s">
        <v>111</v>
      </c>
      <c r="L87" s="21"/>
    </row>
    <row r="88" spans="1:12" ht="22.5" customHeight="1" x14ac:dyDescent="0.15">
      <c r="A88" s="15"/>
      <c r="B88" s="49" t="s">
        <v>202</v>
      </c>
      <c r="C88" s="50" t="s">
        <v>167</v>
      </c>
      <c r="D88" s="49" t="s">
        <v>103</v>
      </c>
      <c r="E88" s="49"/>
      <c r="F88" s="50" t="s">
        <v>201</v>
      </c>
      <c r="G88" s="50" t="s">
        <v>199</v>
      </c>
      <c r="H88" s="49" t="s">
        <v>75</v>
      </c>
      <c r="I88" s="49" t="s">
        <v>80</v>
      </c>
      <c r="J88" s="49" t="s">
        <v>140</v>
      </c>
      <c r="K88" s="49" t="s">
        <v>111</v>
      </c>
      <c r="L88" s="21"/>
    </row>
    <row r="89" spans="1:12" ht="22.5" customHeight="1" x14ac:dyDescent="0.15">
      <c r="A89" s="15"/>
      <c r="B89" s="49" t="s">
        <v>204</v>
      </c>
      <c r="C89" s="50" t="s">
        <v>167</v>
      </c>
      <c r="D89" s="49" t="s">
        <v>103</v>
      </c>
      <c r="E89" s="49"/>
      <c r="F89" s="50" t="s">
        <v>244</v>
      </c>
      <c r="G89" s="50" t="s">
        <v>203</v>
      </c>
      <c r="H89" s="49" t="s">
        <v>75</v>
      </c>
      <c r="I89" s="49" t="s">
        <v>129</v>
      </c>
      <c r="J89" s="49" t="s">
        <v>140</v>
      </c>
      <c r="K89" s="49" t="s">
        <v>111</v>
      </c>
      <c r="L89" s="21"/>
    </row>
    <row r="90" spans="1:12" ht="22.5" customHeight="1" x14ac:dyDescent="0.15">
      <c r="A90" s="15"/>
      <c r="B90" s="49" t="s">
        <v>206</v>
      </c>
      <c r="C90" s="50" t="s">
        <v>167</v>
      </c>
      <c r="D90" s="49" t="s">
        <v>103</v>
      </c>
      <c r="E90" s="49"/>
      <c r="F90" s="50" t="s">
        <v>205</v>
      </c>
      <c r="G90" s="50" t="s">
        <v>199</v>
      </c>
      <c r="H90" s="49" t="s">
        <v>75</v>
      </c>
      <c r="I90" s="49" t="s">
        <v>106</v>
      </c>
      <c r="J90" s="49" t="s">
        <v>81</v>
      </c>
      <c r="K90" s="49" t="s">
        <v>111</v>
      </c>
      <c r="L90" s="21"/>
    </row>
    <row r="91" spans="1:12" ht="22.5" customHeight="1" x14ac:dyDescent="0.15">
      <c r="A91" s="15"/>
      <c r="B91" s="49" t="s">
        <v>208</v>
      </c>
      <c r="C91" s="50" t="s">
        <v>167</v>
      </c>
      <c r="D91" s="49" t="s">
        <v>103</v>
      </c>
      <c r="E91" s="49"/>
      <c r="F91" s="50" t="s">
        <v>207</v>
      </c>
      <c r="G91" s="50" t="s">
        <v>199</v>
      </c>
      <c r="H91" s="49" t="s">
        <v>75</v>
      </c>
      <c r="I91" s="49" t="s">
        <v>76</v>
      </c>
      <c r="J91" s="49" t="s">
        <v>81</v>
      </c>
      <c r="K91" s="49" t="s">
        <v>111</v>
      </c>
      <c r="L91" s="21"/>
    </row>
    <row r="92" spans="1:12" ht="22.5" customHeight="1" x14ac:dyDescent="0.15">
      <c r="A92" s="15"/>
      <c r="B92" s="49" t="s">
        <v>210</v>
      </c>
      <c r="C92" s="50" t="s">
        <v>167</v>
      </c>
      <c r="D92" s="49" t="s">
        <v>103</v>
      </c>
      <c r="E92" s="49"/>
      <c r="F92" s="50" t="s">
        <v>209</v>
      </c>
      <c r="G92" s="50" t="s">
        <v>199</v>
      </c>
      <c r="H92" s="49" t="s">
        <v>75</v>
      </c>
      <c r="I92" s="49" t="s">
        <v>106</v>
      </c>
      <c r="J92" s="49" t="s">
        <v>140</v>
      </c>
      <c r="K92" s="49" t="s">
        <v>111</v>
      </c>
      <c r="L92" s="21"/>
    </row>
    <row r="93" spans="1:12" ht="22.5" customHeight="1" x14ac:dyDescent="0.15">
      <c r="A93" s="15"/>
      <c r="B93" s="49" t="s">
        <v>213</v>
      </c>
      <c r="C93" s="50" t="s">
        <v>167</v>
      </c>
      <c r="D93" s="49" t="s">
        <v>103</v>
      </c>
      <c r="E93" s="49"/>
      <c r="F93" s="50" t="s">
        <v>211</v>
      </c>
      <c r="G93" s="50" t="s">
        <v>212</v>
      </c>
      <c r="H93" s="49" t="s">
        <v>75</v>
      </c>
      <c r="I93" s="49" t="s">
        <v>76</v>
      </c>
      <c r="J93" s="49" t="s">
        <v>91</v>
      </c>
      <c r="K93" s="49" t="s">
        <v>78</v>
      </c>
      <c r="L93" s="21"/>
    </row>
    <row r="94" spans="1:12" ht="22.5" customHeight="1" x14ac:dyDescent="0.15">
      <c r="A94" s="15"/>
      <c r="B94" s="49" t="s">
        <v>214</v>
      </c>
      <c r="C94" s="50" t="s">
        <v>167</v>
      </c>
      <c r="D94" s="49" t="s">
        <v>103</v>
      </c>
      <c r="E94" s="49"/>
      <c r="F94" s="50" t="s">
        <v>245</v>
      </c>
      <c r="G94" s="50" t="s">
        <v>246</v>
      </c>
      <c r="H94" s="49" t="s">
        <v>75</v>
      </c>
      <c r="I94" s="49" t="s">
        <v>85</v>
      </c>
      <c r="J94" s="49" t="s">
        <v>86</v>
      </c>
      <c r="K94" s="49" t="s">
        <v>111</v>
      </c>
      <c r="L94" s="21"/>
    </row>
    <row r="95" spans="1:12" ht="22.5" customHeight="1" x14ac:dyDescent="0.15">
      <c r="A95" s="15"/>
      <c r="B95" s="49" t="s">
        <v>216</v>
      </c>
      <c r="C95" s="50" t="s">
        <v>215</v>
      </c>
      <c r="D95" s="49" t="s">
        <v>103</v>
      </c>
      <c r="E95" s="49"/>
      <c r="F95" s="50" t="s">
        <v>247</v>
      </c>
      <c r="G95" s="50" t="s">
        <v>248</v>
      </c>
      <c r="H95" s="49" t="s">
        <v>95</v>
      </c>
      <c r="I95" s="49" t="s">
        <v>96</v>
      </c>
      <c r="J95" s="49" t="s">
        <v>79</v>
      </c>
      <c r="K95" s="49" t="s">
        <v>111</v>
      </c>
      <c r="L95" s="21"/>
    </row>
    <row r="96" spans="1:12" ht="22.5" customHeight="1" x14ac:dyDescent="0.15">
      <c r="A96" s="15"/>
      <c r="B96" s="49" t="s">
        <v>217</v>
      </c>
      <c r="C96" s="50" t="s">
        <v>215</v>
      </c>
      <c r="D96" s="49" t="s">
        <v>103</v>
      </c>
      <c r="E96" s="49"/>
      <c r="F96" s="50" t="s">
        <v>249</v>
      </c>
      <c r="G96" s="50" t="s">
        <v>248</v>
      </c>
      <c r="H96" s="49" t="s">
        <v>95</v>
      </c>
      <c r="I96" s="49" t="s">
        <v>96</v>
      </c>
      <c r="J96" s="49" t="s">
        <v>79</v>
      </c>
      <c r="K96" s="49" t="s">
        <v>111</v>
      </c>
      <c r="L96" s="21"/>
    </row>
    <row r="97" spans="1:12" ht="22.5" customHeight="1" x14ac:dyDescent="0.15">
      <c r="A97" s="15"/>
      <c r="B97" s="49" t="s">
        <v>220</v>
      </c>
      <c r="C97" s="50" t="s">
        <v>215</v>
      </c>
      <c r="D97" s="49" t="s">
        <v>103</v>
      </c>
      <c r="E97" s="49"/>
      <c r="F97" s="50" t="s">
        <v>218</v>
      </c>
      <c r="G97" s="50" t="s">
        <v>219</v>
      </c>
      <c r="H97" s="49" t="s">
        <v>75</v>
      </c>
      <c r="I97" s="49" t="s">
        <v>76</v>
      </c>
      <c r="J97" s="49" t="s">
        <v>77</v>
      </c>
      <c r="K97" s="49" t="s">
        <v>78</v>
      </c>
      <c r="L97" s="21"/>
    </row>
    <row r="98" spans="1:12" ht="22.5" customHeight="1" x14ac:dyDescent="0.15">
      <c r="A98" s="15"/>
      <c r="B98" s="49" t="s">
        <v>222</v>
      </c>
      <c r="C98" s="50" t="s">
        <v>215</v>
      </c>
      <c r="D98" s="49" t="s">
        <v>103</v>
      </c>
      <c r="E98" s="49"/>
      <c r="F98" s="50" t="s">
        <v>250</v>
      </c>
      <c r="G98" s="50" t="s">
        <v>221</v>
      </c>
      <c r="H98" s="49" t="s">
        <v>75</v>
      </c>
      <c r="I98" s="49" t="s">
        <v>106</v>
      </c>
      <c r="J98" s="49" t="s">
        <v>140</v>
      </c>
      <c r="K98" s="49" t="s">
        <v>78</v>
      </c>
      <c r="L98" s="21"/>
    </row>
    <row r="99" spans="1:12" ht="22.5" customHeight="1" x14ac:dyDescent="0.15">
      <c r="A99" s="15"/>
      <c r="B99" s="49" t="s">
        <v>251</v>
      </c>
      <c r="C99" s="50" t="s">
        <v>223</v>
      </c>
      <c r="D99" s="49" t="s">
        <v>103</v>
      </c>
      <c r="E99" s="49"/>
      <c r="F99" s="50" t="s">
        <v>224</v>
      </c>
      <c r="G99" s="50" t="s">
        <v>252</v>
      </c>
      <c r="H99" s="49" t="s">
        <v>75</v>
      </c>
      <c r="I99" s="49" t="s">
        <v>85</v>
      </c>
      <c r="J99" s="49" t="s">
        <v>86</v>
      </c>
      <c r="K99" s="49" t="s">
        <v>111</v>
      </c>
      <c r="L99" s="21"/>
    </row>
    <row r="100" spans="1:12" ht="22.5" customHeight="1" x14ac:dyDescent="0.15">
      <c r="A100" s="15"/>
      <c r="B100" s="22"/>
      <c r="C100" s="23"/>
      <c r="D100" s="22"/>
      <c r="E100" s="24"/>
      <c r="F100" s="16"/>
      <c r="G100" s="23"/>
      <c r="H100" s="22"/>
      <c r="I100" s="22"/>
      <c r="J100" s="22"/>
      <c r="K100" s="25"/>
      <c r="L100" s="21"/>
    </row>
    <row r="101" spans="1:12" ht="22.5" customHeight="1" x14ac:dyDescent="0.15">
      <c r="A101" s="15"/>
      <c r="B101" s="22"/>
      <c r="C101" s="23"/>
      <c r="D101" s="22"/>
      <c r="E101" s="24"/>
      <c r="F101" s="16"/>
      <c r="G101" s="23"/>
      <c r="H101" s="22"/>
      <c r="I101" s="22"/>
      <c r="J101" s="22"/>
      <c r="K101" s="25"/>
      <c r="L101" s="21"/>
    </row>
    <row r="102" spans="1:12" ht="22.5" customHeight="1" x14ac:dyDescent="0.15">
      <c r="A102" s="15"/>
      <c r="B102" s="22"/>
      <c r="C102" s="23"/>
      <c r="D102" s="22"/>
      <c r="E102" s="24"/>
      <c r="F102" s="16"/>
      <c r="G102" s="23"/>
      <c r="H102" s="22"/>
      <c r="I102" s="22"/>
      <c r="J102" s="22"/>
      <c r="K102" s="25"/>
      <c r="L102" s="21"/>
    </row>
    <row r="103" spans="1:12" ht="22.5" customHeight="1" x14ac:dyDescent="0.15">
      <c r="A103" s="15"/>
      <c r="B103" s="22"/>
      <c r="C103" s="23"/>
      <c r="D103" s="22"/>
      <c r="E103" s="24"/>
      <c r="F103" s="16"/>
      <c r="G103" s="23"/>
      <c r="H103" s="22"/>
      <c r="I103" s="22"/>
      <c r="J103" s="22"/>
      <c r="K103" s="25"/>
      <c r="L103" s="21"/>
    </row>
    <row r="104" spans="1:12" ht="22.5" customHeight="1" x14ac:dyDescent="0.15">
      <c r="A104" s="15"/>
      <c r="B104" s="22"/>
      <c r="C104" s="23"/>
      <c r="D104" s="22"/>
      <c r="E104" s="24"/>
      <c r="F104" s="16"/>
      <c r="G104" s="23"/>
      <c r="H104" s="22"/>
      <c r="I104" s="22"/>
      <c r="J104" s="22"/>
      <c r="K104" s="25"/>
      <c r="L104" s="21"/>
    </row>
    <row r="105" spans="1:12" ht="22.5" customHeight="1" x14ac:dyDescent="0.15">
      <c r="A105" s="15"/>
      <c r="B105" s="22"/>
      <c r="C105" s="23"/>
      <c r="D105" s="22"/>
      <c r="E105" s="24"/>
      <c r="F105" s="16"/>
      <c r="G105" s="23"/>
      <c r="H105" s="22"/>
      <c r="I105" s="22"/>
      <c r="J105" s="22"/>
      <c r="K105" s="25"/>
      <c r="L105" s="21"/>
    </row>
    <row r="106" spans="1:12" ht="22.5" customHeight="1" x14ac:dyDescent="0.15">
      <c r="A106" s="15"/>
      <c r="B106" s="22"/>
      <c r="C106" s="23"/>
      <c r="D106" s="22"/>
      <c r="E106" s="24"/>
      <c r="F106" s="16"/>
      <c r="G106" s="23"/>
      <c r="H106" s="22"/>
      <c r="I106" s="22"/>
      <c r="J106" s="22"/>
      <c r="K106" s="25"/>
      <c r="L106" s="21"/>
    </row>
    <row r="107" spans="1:12" ht="22.5" customHeight="1" x14ac:dyDescent="0.15">
      <c r="A107" s="15"/>
      <c r="B107" s="22"/>
      <c r="C107" s="23"/>
      <c r="D107" s="22"/>
      <c r="E107" s="24"/>
      <c r="F107" s="16"/>
      <c r="G107" s="23"/>
      <c r="H107" s="22"/>
      <c r="I107" s="22"/>
      <c r="J107" s="22"/>
      <c r="K107" s="25"/>
      <c r="L107" s="21"/>
    </row>
    <row r="108" spans="1:12" ht="22.5" customHeight="1" x14ac:dyDescent="0.15">
      <c r="A108" s="15"/>
      <c r="B108" s="22"/>
      <c r="C108" s="23"/>
      <c r="D108" s="22"/>
      <c r="E108" s="24"/>
      <c r="F108" s="16"/>
      <c r="G108" s="23"/>
      <c r="H108" s="22"/>
      <c r="I108" s="22"/>
      <c r="J108" s="22"/>
      <c r="K108" s="25"/>
      <c r="L108" s="21"/>
    </row>
    <row r="109" spans="1:12" ht="22.5" customHeight="1" x14ac:dyDescent="0.15">
      <c r="A109" s="15"/>
      <c r="B109" s="22"/>
      <c r="C109" s="23"/>
      <c r="D109" s="22"/>
      <c r="E109" s="24"/>
      <c r="F109" s="16"/>
      <c r="G109" s="23"/>
      <c r="H109" s="22"/>
      <c r="I109" s="22"/>
      <c r="J109" s="22"/>
      <c r="K109" s="25"/>
      <c r="L109" s="21"/>
    </row>
    <row r="110" spans="1:12" ht="22.5" customHeight="1" x14ac:dyDescent="0.15">
      <c r="A110" s="15"/>
      <c r="B110" s="22"/>
      <c r="C110" s="23"/>
      <c r="D110" s="22"/>
      <c r="E110" s="24"/>
      <c r="F110" s="16"/>
      <c r="G110" s="23"/>
      <c r="H110" s="22"/>
      <c r="I110" s="22"/>
      <c r="J110" s="22"/>
      <c r="K110" s="25"/>
      <c r="L110" s="21"/>
    </row>
    <row r="111" spans="1:12" ht="22.5" customHeight="1" x14ac:dyDescent="0.15">
      <c r="A111" s="15"/>
      <c r="B111" s="22"/>
      <c r="C111" s="23"/>
      <c r="D111" s="22"/>
      <c r="E111" s="24"/>
      <c r="F111" s="16"/>
      <c r="G111" s="23"/>
      <c r="H111" s="22"/>
      <c r="I111" s="22"/>
      <c r="J111" s="22"/>
      <c r="K111" s="25"/>
      <c r="L111" s="21"/>
    </row>
    <row r="112" spans="1:12" ht="22.5" customHeight="1" x14ac:dyDescent="0.15">
      <c r="A112" s="15"/>
      <c r="B112" s="22"/>
      <c r="C112" s="23"/>
      <c r="D112" s="22"/>
      <c r="E112" s="24"/>
      <c r="F112" s="16"/>
      <c r="G112" s="23"/>
      <c r="H112" s="22"/>
      <c r="I112" s="22"/>
      <c r="J112" s="22"/>
      <c r="K112" s="25"/>
      <c r="L112" s="21"/>
    </row>
    <row r="113" spans="1:12" ht="22.5" customHeight="1" x14ac:dyDescent="0.15">
      <c r="A113" s="15"/>
      <c r="B113" s="22"/>
      <c r="C113" s="23"/>
      <c r="D113" s="22"/>
      <c r="E113" s="24"/>
      <c r="F113" s="16"/>
      <c r="G113" s="23"/>
      <c r="H113" s="22"/>
      <c r="I113" s="22"/>
      <c r="J113" s="22"/>
      <c r="K113" s="25"/>
      <c r="L113" s="21"/>
    </row>
    <row r="114" spans="1:12" ht="22.5" customHeight="1" x14ac:dyDescent="0.15">
      <c r="A114" s="15"/>
      <c r="B114" s="22"/>
      <c r="C114" s="23"/>
      <c r="D114" s="22"/>
      <c r="E114" s="24"/>
      <c r="F114" s="16"/>
      <c r="G114" s="23"/>
      <c r="H114" s="22"/>
      <c r="I114" s="22"/>
      <c r="J114" s="22"/>
      <c r="K114" s="25"/>
      <c r="L114" s="21"/>
    </row>
    <row r="115" spans="1:12" ht="22.5" customHeight="1" x14ac:dyDescent="0.15">
      <c r="A115" s="15"/>
      <c r="B115" s="22"/>
      <c r="C115" s="23"/>
      <c r="D115" s="22"/>
      <c r="E115" s="24"/>
      <c r="F115" s="16"/>
      <c r="G115" s="23"/>
      <c r="H115" s="22"/>
      <c r="I115" s="22"/>
      <c r="J115" s="22"/>
      <c r="K115" s="25"/>
      <c r="L115" s="21"/>
    </row>
    <row r="116" spans="1:12" ht="22.5" customHeight="1" x14ac:dyDescent="0.15">
      <c r="A116" s="15"/>
      <c r="B116" s="22"/>
      <c r="C116" s="23"/>
      <c r="D116" s="22"/>
      <c r="E116" s="24"/>
      <c r="F116" s="16"/>
      <c r="G116" s="23"/>
      <c r="H116" s="22"/>
      <c r="I116" s="22"/>
      <c r="J116" s="22"/>
      <c r="K116" s="25"/>
      <c r="L116" s="21"/>
    </row>
    <row r="117" spans="1:12" ht="22.5" customHeight="1" x14ac:dyDescent="0.15">
      <c r="A117" s="15"/>
      <c r="B117" s="22"/>
      <c r="C117" s="23"/>
      <c r="D117" s="22"/>
      <c r="E117" s="24"/>
      <c r="F117" s="16"/>
      <c r="G117" s="23"/>
      <c r="H117" s="22"/>
      <c r="I117" s="22"/>
      <c r="J117" s="22"/>
      <c r="K117" s="25"/>
      <c r="L117" s="21"/>
    </row>
    <row r="118" spans="1:12" ht="22.5" customHeight="1" x14ac:dyDescent="0.15">
      <c r="A118" s="15"/>
      <c r="B118" s="22"/>
      <c r="C118" s="23"/>
      <c r="D118" s="22"/>
      <c r="E118" s="24"/>
      <c r="F118" s="16"/>
      <c r="G118" s="23"/>
      <c r="H118" s="22"/>
      <c r="I118" s="22"/>
      <c r="J118" s="22"/>
      <c r="K118" s="25"/>
      <c r="L118" s="21"/>
    </row>
    <row r="119" spans="1:12" ht="22.5" customHeight="1" x14ac:dyDescent="0.15">
      <c r="A119" s="15"/>
      <c r="B119" s="22"/>
      <c r="C119" s="23"/>
      <c r="D119" s="22"/>
      <c r="E119" s="24"/>
      <c r="F119" s="16"/>
      <c r="G119" s="23"/>
      <c r="H119" s="22"/>
      <c r="I119" s="22"/>
      <c r="J119" s="22"/>
      <c r="K119" s="25"/>
      <c r="L119" s="21"/>
    </row>
    <row r="120" spans="1:12" ht="22.5" customHeight="1" x14ac:dyDescent="0.15">
      <c r="A120" s="15"/>
      <c r="B120" s="22"/>
      <c r="C120" s="23"/>
      <c r="D120" s="22"/>
      <c r="E120" s="24"/>
      <c r="F120" s="16"/>
      <c r="G120" s="23"/>
      <c r="H120" s="22"/>
      <c r="I120" s="22"/>
      <c r="J120" s="22"/>
      <c r="K120" s="25"/>
      <c r="L120" s="21"/>
    </row>
    <row r="121" spans="1:12" ht="22.5" customHeight="1" x14ac:dyDescent="0.15">
      <c r="A121" s="15"/>
      <c r="B121" s="22"/>
      <c r="C121" s="23"/>
      <c r="D121" s="22"/>
      <c r="E121" s="24"/>
      <c r="F121" s="16"/>
      <c r="G121" s="23"/>
      <c r="H121" s="22"/>
      <c r="I121" s="22"/>
      <c r="J121" s="22"/>
      <c r="K121" s="25"/>
      <c r="L121" s="21"/>
    </row>
    <row r="122" spans="1:12" ht="22.5" customHeight="1" x14ac:dyDescent="0.15">
      <c r="A122" s="15"/>
      <c r="B122" s="22"/>
      <c r="C122" s="23"/>
      <c r="D122" s="22"/>
      <c r="E122" s="24"/>
      <c r="F122" s="16"/>
      <c r="G122" s="23"/>
      <c r="H122" s="22"/>
      <c r="I122" s="22"/>
      <c r="J122" s="22"/>
      <c r="K122" s="25"/>
      <c r="L122" s="21"/>
    </row>
    <row r="123" spans="1:12" ht="22.5" customHeight="1" x14ac:dyDescent="0.15">
      <c r="A123" s="15"/>
      <c r="B123" s="22"/>
      <c r="C123" s="23"/>
      <c r="D123" s="22"/>
      <c r="E123" s="24"/>
      <c r="F123" s="16"/>
      <c r="G123" s="23"/>
      <c r="H123" s="22"/>
      <c r="I123" s="22"/>
      <c r="J123" s="22"/>
      <c r="K123" s="25"/>
      <c r="L123" s="21"/>
    </row>
    <row r="124" spans="1:12" ht="22.5" customHeight="1" x14ac:dyDescent="0.15">
      <c r="A124" s="15"/>
      <c r="B124" s="22"/>
      <c r="C124" s="23"/>
      <c r="D124" s="22"/>
      <c r="E124" s="24"/>
      <c r="F124" s="16"/>
      <c r="G124" s="23"/>
      <c r="H124" s="22"/>
      <c r="I124" s="22"/>
      <c r="J124" s="22"/>
      <c r="K124" s="25"/>
      <c r="L124" s="21"/>
    </row>
    <row r="125" spans="1:12" ht="22.5" customHeight="1" x14ac:dyDescent="0.15">
      <c r="A125" s="15"/>
      <c r="B125" s="22"/>
      <c r="C125" s="23"/>
      <c r="D125" s="22"/>
      <c r="E125" s="24"/>
      <c r="F125" s="16"/>
      <c r="G125" s="23"/>
      <c r="H125" s="22"/>
      <c r="I125" s="22"/>
      <c r="J125" s="22"/>
      <c r="K125" s="25"/>
      <c r="L125" s="21"/>
    </row>
    <row r="126" spans="1:12" ht="22.5" customHeight="1" x14ac:dyDescent="0.15">
      <c r="A126" s="15"/>
      <c r="B126" s="22"/>
      <c r="C126" s="23"/>
      <c r="D126" s="22"/>
      <c r="E126" s="24"/>
      <c r="F126" s="16"/>
      <c r="G126" s="23"/>
      <c r="H126" s="22"/>
      <c r="I126" s="22"/>
      <c r="J126" s="22"/>
      <c r="K126" s="25"/>
      <c r="L126" s="21"/>
    </row>
    <row r="127" spans="1:12" ht="22.5" customHeight="1" x14ac:dyDescent="0.15">
      <c r="A127" s="15"/>
      <c r="B127" s="22"/>
      <c r="C127" s="23"/>
      <c r="D127" s="22"/>
      <c r="E127" s="24"/>
      <c r="F127" s="16"/>
      <c r="G127" s="23"/>
      <c r="H127" s="22"/>
      <c r="I127" s="22"/>
      <c r="J127" s="22"/>
      <c r="K127" s="25"/>
      <c r="L127" s="21"/>
    </row>
    <row r="128" spans="1:12" ht="22.5" customHeight="1" x14ac:dyDescent="0.15">
      <c r="A128" s="15"/>
      <c r="B128" s="22"/>
      <c r="C128" s="23"/>
      <c r="D128" s="22"/>
      <c r="E128" s="24"/>
      <c r="F128" s="16"/>
      <c r="G128" s="23"/>
      <c r="H128" s="22"/>
      <c r="I128" s="22"/>
      <c r="J128" s="22"/>
      <c r="K128" s="25"/>
      <c r="L128" s="21"/>
    </row>
    <row r="129" spans="1:12" ht="22.5" customHeight="1" x14ac:dyDescent="0.15">
      <c r="A129" s="15"/>
      <c r="B129" s="22"/>
      <c r="C129" s="23"/>
      <c r="D129" s="22"/>
      <c r="E129" s="24"/>
      <c r="F129" s="16"/>
      <c r="G129" s="23"/>
      <c r="H129" s="22"/>
      <c r="I129" s="22"/>
      <c r="J129" s="22"/>
      <c r="K129" s="25"/>
      <c r="L129" s="21"/>
    </row>
    <row r="130" spans="1:12" ht="22.5" customHeight="1" x14ac:dyDescent="0.15">
      <c r="A130" s="15"/>
      <c r="B130" s="22"/>
      <c r="C130" s="23"/>
      <c r="D130" s="22"/>
      <c r="E130" s="24"/>
      <c r="F130" s="16"/>
      <c r="G130" s="23"/>
      <c r="H130" s="22"/>
      <c r="I130" s="22"/>
      <c r="J130" s="22"/>
      <c r="K130" s="25"/>
      <c r="L130" s="21"/>
    </row>
    <row r="131" spans="1:12" ht="22.5" customHeight="1" x14ac:dyDescent="0.15">
      <c r="A131" s="15"/>
      <c r="B131" s="22"/>
      <c r="C131" s="23"/>
      <c r="D131" s="22"/>
      <c r="E131" s="24"/>
      <c r="F131" s="16"/>
      <c r="G131" s="23"/>
      <c r="H131" s="22"/>
      <c r="I131" s="22"/>
      <c r="J131" s="22"/>
      <c r="K131" s="25"/>
      <c r="L131" s="21"/>
    </row>
    <row r="132" spans="1:12" ht="22.5" customHeight="1" x14ac:dyDescent="0.15">
      <c r="A132" s="15"/>
      <c r="B132" s="22"/>
      <c r="C132" s="23"/>
      <c r="D132" s="22"/>
      <c r="E132" s="24"/>
      <c r="F132" s="16"/>
      <c r="G132" s="23"/>
      <c r="H132" s="22"/>
      <c r="I132" s="22"/>
      <c r="J132" s="22"/>
      <c r="K132" s="25"/>
      <c r="L132" s="21"/>
    </row>
    <row r="133" spans="1:12" ht="22.5" customHeight="1" x14ac:dyDescent="0.15">
      <c r="A133" s="15"/>
      <c r="B133" s="22"/>
      <c r="C133" s="23"/>
      <c r="D133" s="22"/>
      <c r="E133" s="24"/>
      <c r="F133" s="16"/>
      <c r="G133" s="23"/>
      <c r="H133" s="22"/>
      <c r="I133" s="22"/>
      <c r="J133" s="22"/>
      <c r="K133" s="25"/>
      <c r="L133" s="21"/>
    </row>
    <row r="134" spans="1:12" ht="22.5" customHeight="1" x14ac:dyDescent="0.15">
      <c r="A134" s="15"/>
      <c r="B134" s="22"/>
      <c r="C134" s="23"/>
      <c r="D134" s="22"/>
      <c r="E134" s="24"/>
      <c r="F134" s="16"/>
      <c r="G134" s="23"/>
      <c r="H134" s="22"/>
      <c r="I134" s="22"/>
      <c r="J134" s="22"/>
      <c r="K134" s="25"/>
      <c r="L134" s="21"/>
    </row>
    <row r="135" spans="1:12" ht="22.5" customHeight="1" x14ac:dyDescent="0.15">
      <c r="A135" s="15"/>
      <c r="B135" s="22"/>
      <c r="C135" s="23"/>
      <c r="D135" s="22"/>
      <c r="E135" s="24"/>
      <c r="F135" s="16"/>
      <c r="G135" s="23"/>
      <c r="H135" s="22"/>
      <c r="I135" s="22"/>
      <c r="J135" s="22"/>
      <c r="K135" s="25"/>
      <c r="L135" s="21"/>
    </row>
    <row r="136" spans="1:12" ht="22.5" customHeight="1" x14ac:dyDescent="0.15">
      <c r="A136" s="15"/>
      <c r="B136" s="22"/>
      <c r="C136" s="23"/>
      <c r="D136" s="22"/>
      <c r="E136" s="24"/>
      <c r="F136" s="16"/>
      <c r="G136" s="23"/>
      <c r="H136" s="22"/>
      <c r="I136" s="22"/>
      <c r="J136" s="22"/>
      <c r="K136" s="25"/>
      <c r="L136" s="21"/>
    </row>
    <row r="137" spans="1:12" ht="22.5" customHeight="1" x14ac:dyDescent="0.15">
      <c r="A137" s="15"/>
      <c r="B137" s="22"/>
      <c r="C137" s="23"/>
      <c r="D137" s="22"/>
      <c r="E137" s="24"/>
      <c r="F137" s="16"/>
      <c r="G137" s="23"/>
      <c r="H137" s="22"/>
      <c r="I137" s="22"/>
      <c r="J137" s="22"/>
      <c r="K137" s="25"/>
      <c r="L137" s="21"/>
    </row>
    <row r="138" spans="1:12" ht="22.5" customHeight="1" x14ac:dyDescent="0.15">
      <c r="A138" s="15"/>
      <c r="B138" s="22"/>
      <c r="C138" s="23"/>
      <c r="D138" s="22"/>
      <c r="E138" s="24"/>
      <c r="F138" s="16"/>
      <c r="G138" s="23"/>
      <c r="H138" s="22"/>
      <c r="I138" s="22"/>
      <c r="J138" s="22"/>
      <c r="K138" s="25"/>
      <c r="L138" s="21"/>
    </row>
    <row r="139" spans="1:12" ht="22.5" customHeight="1" x14ac:dyDescent="0.15">
      <c r="A139" s="15"/>
      <c r="B139" s="22"/>
      <c r="C139" s="23"/>
      <c r="D139" s="22"/>
      <c r="E139" s="24"/>
      <c r="F139" s="16"/>
      <c r="G139" s="23"/>
      <c r="H139" s="22"/>
      <c r="I139" s="22"/>
      <c r="J139" s="22"/>
      <c r="K139" s="25"/>
      <c r="L139" s="21"/>
    </row>
    <row r="140" spans="1:12" ht="22.5" customHeight="1" x14ac:dyDescent="0.15">
      <c r="A140" s="15"/>
      <c r="B140" s="22"/>
      <c r="C140" s="23"/>
      <c r="D140" s="22"/>
      <c r="E140" s="24"/>
      <c r="F140" s="16"/>
      <c r="G140" s="23"/>
      <c r="H140" s="22"/>
      <c r="I140" s="22"/>
      <c r="J140" s="22"/>
      <c r="K140" s="25"/>
      <c r="L140" s="21"/>
    </row>
    <row r="141" spans="1:12" ht="22.5" customHeight="1" x14ac:dyDescent="0.15">
      <c r="A141" s="15"/>
      <c r="B141" s="26"/>
      <c r="C141" s="27"/>
      <c r="D141" s="26"/>
      <c r="E141" s="24"/>
      <c r="F141" s="28"/>
      <c r="G141" s="27"/>
      <c r="H141" s="26"/>
      <c r="I141" s="26"/>
      <c r="J141" s="26"/>
      <c r="K141" s="29"/>
      <c r="L141" s="30"/>
    </row>
    <row r="142" spans="1:12" ht="22.5" customHeight="1" x14ac:dyDescent="0.15">
      <c r="A142" s="15"/>
      <c r="B142" s="31"/>
      <c r="C142" s="32"/>
      <c r="D142" s="31"/>
      <c r="E142" s="24"/>
      <c r="F142" s="24"/>
      <c r="G142" s="32"/>
      <c r="H142" s="31"/>
      <c r="I142" s="22"/>
      <c r="J142" s="26"/>
      <c r="K142" s="33"/>
      <c r="L142" s="17"/>
    </row>
    <row r="143" spans="1:12" ht="22.5" customHeight="1" x14ac:dyDescent="0.15">
      <c r="A143" s="15"/>
      <c r="B143" s="31"/>
      <c r="C143" s="32"/>
      <c r="D143" s="31"/>
      <c r="E143" s="24"/>
      <c r="F143" s="32"/>
      <c r="G143" s="32"/>
      <c r="H143" s="31"/>
      <c r="I143" s="31"/>
      <c r="J143" s="22"/>
      <c r="K143" s="33"/>
      <c r="L143" s="17"/>
    </row>
  </sheetData>
  <sheetProtection algorithmName="SHA-512" hashValue="a/OBTcQNF17C6kKBzdcaEIfICLUzXdm1CnoaXGLDIOel1W8DSSsYXM2SbDQ5EqBqnPOj4POuWlTUOILMFz/T8A==" saltValue="LrzB2BV0K8NmdYg6GYTrEQ==" spinCount="100000" sheet="1" objects="1" scenarios="1"/>
  <mergeCells count="57">
    <mergeCell ref="D31:E31"/>
    <mergeCell ref="D32:E32"/>
    <mergeCell ref="D33:E33"/>
    <mergeCell ref="D34:E34"/>
    <mergeCell ref="A22:B22"/>
    <mergeCell ref="D22:G22"/>
    <mergeCell ref="A25:J25"/>
    <mergeCell ref="A21:B21"/>
    <mergeCell ref="D21:G21"/>
    <mergeCell ref="A24:J24"/>
    <mergeCell ref="A20:B20"/>
    <mergeCell ref="D30:E30"/>
    <mergeCell ref="H15:J22"/>
    <mergeCell ref="D19:G19"/>
    <mergeCell ref="D18:G18"/>
    <mergeCell ref="A19:B19"/>
    <mergeCell ref="A15:B15"/>
    <mergeCell ref="D15:G15"/>
    <mergeCell ref="A12:B12"/>
    <mergeCell ref="D12:J12"/>
    <mergeCell ref="A37:J37"/>
    <mergeCell ref="A13:B13"/>
    <mergeCell ref="H13:J13"/>
    <mergeCell ref="A14:B14"/>
    <mergeCell ref="D14:J14"/>
    <mergeCell ref="B28:J28"/>
    <mergeCell ref="A16:B16"/>
    <mergeCell ref="D16:G16"/>
    <mergeCell ref="A17:B17"/>
    <mergeCell ref="C17:C19"/>
    <mergeCell ref="D17:G17"/>
    <mergeCell ref="A18:B18"/>
    <mergeCell ref="D35:E35"/>
    <mergeCell ref="D20:G20"/>
    <mergeCell ref="H10:J10"/>
    <mergeCell ref="A11:B11"/>
    <mergeCell ref="F11:G11"/>
    <mergeCell ref="H11:J11"/>
    <mergeCell ref="H9:I9"/>
    <mergeCell ref="A10:B10"/>
    <mergeCell ref="D10:G10"/>
    <mergeCell ref="A1:J1"/>
    <mergeCell ref="A4:J4"/>
    <mergeCell ref="A5:B5"/>
    <mergeCell ref="D5:E5"/>
    <mergeCell ref="F5:G5"/>
    <mergeCell ref="H5:J8"/>
    <mergeCell ref="A6:B6"/>
    <mergeCell ref="D6:E6"/>
    <mergeCell ref="F6:G6"/>
    <mergeCell ref="A7:B7"/>
    <mergeCell ref="G2:J2"/>
    <mergeCell ref="D7:E7"/>
    <mergeCell ref="F7:G7"/>
    <mergeCell ref="A8:B8"/>
    <mergeCell ref="D8:E8"/>
    <mergeCell ref="F8:G8"/>
  </mergeCells>
  <phoneticPr fontId="1"/>
  <conditionalFormatting sqref="H5:J8">
    <cfRule type="expression" dxfId="2" priority="1">
      <formula>$D$22="希望する"</formula>
    </cfRule>
    <cfRule type="expression" dxfId="1" priority="2">
      <formula>$D$22="希望する"</formula>
    </cfRule>
    <cfRule type="expression" dxfId="0" priority="3">
      <formula>$D$22="希望する"</formula>
    </cfRule>
  </conditionalFormatting>
  <dataValidations count="6">
    <dataValidation type="list" allowBlank="1" showInputMessage="1" showErrorMessage="1" sqref="D16:G16" xr:uid="{00000000-0002-0000-0000-000000000000}">
      <formula1>"電気通信大学,東京学芸大学,東京農工大学,一橋大学,東京工業大学,東京医科歯科大学,国立音楽大学,武蔵野美術大学,津田塾大学,東京経済大学,お茶の水女子大学,東京都立大学,国際基督教大学,津田塾大学,東京女子大学,名古屋外国語大学,清泉女子大学,創価大学,東洋大学,青山学院大学,西南学院大学"</formula1>
    </dataValidation>
    <dataValidation type="list" allowBlank="1" showInputMessage="1" showErrorMessage="1" sqref="H9:I9" xr:uid="{00000000-0002-0000-0000-000001000000}">
      <formula1>"01,02,03,04,05,06,07,08,09,10,11,12,13,14,15,16,17,18,19,20,21,22,23,24,25,26,27,28,29,30,31"</formula1>
    </dataValidation>
    <dataValidation type="list" allowBlank="1" showInputMessage="1" showErrorMessage="1" sqref="F9" xr:uid="{00000000-0002-0000-0000-000002000000}">
      <formula1>"01,02,03,04,05,06,07,08,09,10,11,12"</formula1>
    </dataValidation>
    <dataValidation type="list" allowBlank="1" showInputMessage="1" showErrorMessage="1" sqref="D10:G10" xr:uid="{00000000-0002-0000-0000-000003000000}">
      <formula1>"男,女"</formula1>
    </dataValidation>
    <dataValidation type="list" allowBlank="1" showInputMessage="1" showErrorMessage="1" sqref="D22:G22" xr:uid="{AFCDAF72-D2BE-4E87-9241-05E08CAF1CF8}">
      <formula1>"希望しない,希望する"</formula1>
    </dataValidation>
    <dataValidation type="list" allowBlank="1" showInputMessage="1" showErrorMessage="1" sqref="D20:G20" xr:uid="{720252D2-4DB0-4C71-B637-2CB7F3B62378}">
      <formula1>"1年,2年,3年,4年"</formula1>
    </dataValidation>
  </dataValidations>
  <printOptions horizontalCentered="1"/>
  <pageMargins left="0.70866141732283472" right="0.70866141732283472" top="0.35433070866141736" bottom="0.15748031496062992" header="0.31496062992125984" footer="0.11811023622047245"/>
  <pageSetup paperSize="9"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F7D8-EBC4-4D25-A9DE-FB2E0D1387D3}">
  <dimension ref="B1"/>
  <sheetViews>
    <sheetView topLeftCell="B1" workbookViewId="0">
      <selection activeCell="B4" sqref="B4"/>
    </sheetView>
  </sheetViews>
  <sheetFormatPr defaultRowHeight="13.5" x14ac:dyDescent="0.15"/>
  <cols>
    <col min="2" max="2" width="37.5" customWidth="1"/>
  </cols>
  <sheetData>
    <row r="1" spans="2:2" ht="300" customHeight="1" x14ac:dyDescent="0.15">
      <c r="B1" s="54" t="s">
        <v>257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特別聴講学生願書</vt:lpstr>
      <vt:lpstr>写真</vt:lpstr>
      <vt:lpstr>特別聴講学生願書!Print_Area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 koinuma</dc:creator>
  <cp:lastModifiedBy>SUMIKAWA_Noriko</cp:lastModifiedBy>
  <cp:lastPrinted>2024-01-10T06:40:09Z</cp:lastPrinted>
  <dcterms:created xsi:type="dcterms:W3CDTF">2022-12-27T12:41:44Z</dcterms:created>
  <dcterms:modified xsi:type="dcterms:W3CDTF">2024-02-14T02:04:48Z</dcterms:modified>
</cp:coreProperties>
</file>